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9320" windowHeight="6600" tabRatio="944" activeTab="6"/>
  </bookViews>
  <sheets>
    <sheet name="1" sheetId="1" r:id="rId1"/>
    <sheet name="2" sheetId="2" r:id="rId2"/>
    <sheet name="3" sheetId="3" r:id="rId3"/>
    <sheet name="4" sheetId="4" r:id="rId4"/>
    <sheet name="4 (1)" sheetId="5" r:id="rId5"/>
    <sheet name="4 (2)" sheetId="6" r:id="rId6"/>
    <sheet name="5" sheetId="7" r:id="rId7"/>
    <sheet name="6" sheetId="8" r:id="rId8"/>
  </sheets>
  <definedNames>
    <definedName name="_xlnm.Print_Area" localSheetId="1">'2'!$A$1:$DX$18</definedName>
  </definedNames>
  <calcPr fullCalcOnLoad="1"/>
</workbook>
</file>

<file path=xl/sharedStrings.xml><?xml version="1.0" encoding="utf-8"?>
<sst xmlns="http://schemas.openxmlformats.org/spreadsheetml/2006/main" count="439" uniqueCount="201">
  <si>
    <t>Наименование показателя</t>
  </si>
  <si>
    <t>Код строки</t>
  </si>
  <si>
    <t>в том числе: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</si>
  <si>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</si>
  <si>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</si>
  <si>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</si>
  <si>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</si>
  <si>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Справочная информация</t>
  </si>
  <si>
    <t>КОДЫ</t>
  </si>
  <si>
    <t>ИНН/КПП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</si>
  <si>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</si>
  <si>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</si>
  <si>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</si>
  <si>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</si>
  <si>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</si>
  <si>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</si>
  <si>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</si>
  <si>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</si>
  <si>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</si>
  <si>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</si>
  <si>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</si>
  <si>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</si>
  <si>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</si>
  <si>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</si>
  <si>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</si>
  <si>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</si>
  <si>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</si>
  <si>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</si>
  <si>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</si>
  <si>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(очередной финансовый год)</t>
  </si>
  <si>
    <t>010</t>
  </si>
  <si>
    <t>020</t>
  </si>
  <si>
    <t>030</t>
  </si>
  <si>
    <t>040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</si>
  <si>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</si>
  <si>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</si>
  <si>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</si>
  <si>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</si>
  <si>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</si>
  <si>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</si>
  <si>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</si>
  <si>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</si>
  <si>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</si>
  <si>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</si>
  <si>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</si>
  <si>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</si>
  <si>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</si>
  <si>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</si>
  <si>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</si>
  <si>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</si>
  <si>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</si>
  <si>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</si>
  <si>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</si>
  <si>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Руководитель</t>
  </si>
  <si>
    <t>Ответственный</t>
  </si>
  <si>
    <t>исполнитель</t>
  </si>
  <si>
    <t>(должность)</t>
  </si>
  <si>
    <t>(телефон)</t>
  </si>
  <si>
    <t>№ 
п/п</t>
  </si>
  <si>
    <t>ПЛАН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</si>
  <si>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</si>
  <si>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</si>
  <si>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</si>
  <si>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</si>
  <si>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</si>
  <si>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</si>
  <si>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</si>
  <si>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</si>
  <si>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</si>
  <si>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</si>
  <si>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</si>
  <si>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</si>
  <si>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</si>
  <si>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</si>
  <si>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</si>
  <si>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Сумма, (руб., с точностью до двух знаков после запятой - 0,00)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</si>
  <si>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</si>
  <si>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</si>
  <si>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</si>
  <si>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</si>
  <si>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Начальник управления образования администрации Беловского городского округа</t>
  </si>
  <si>
    <t>В. Я. Шафирко</t>
  </si>
  <si>
    <t>383</t>
  </si>
  <si>
    <t>-</t>
  </si>
  <si>
    <t xml:space="preserve">Управление Федерального казначейства по Кемеровской области </t>
  </si>
  <si>
    <t>Бюджет Беловского городского округа</t>
  </si>
  <si>
    <t>экономист</t>
  </si>
  <si>
    <t>32707000</t>
  </si>
  <si>
    <t>93149338</t>
  </si>
  <si>
    <t>Управление образования администрации Беловского городского округа</t>
  </si>
  <si>
    <t>II.Показатели финансового состояния учреждения (подразделения)</t>
  </si>
  <si>
    <t>V. Сведения о средствах, поступающих во временное распоряжение учреждения</t>
  </si>
  <si>
    <t>всестороннее развитие личности и подготовка детей к обучению в школе</t>
  </si>
  <si>
    <t>образовательная деятельность</t>
  </si>
  <si>
    <t>Реализация общеобразовательных программ дошкольного образования, присмотр и уход.</t>
  </si>
  <si>
    <t>911</t>
  </si>
  <si>
    <t>ФИНАНСОВО-ХОЗЯЙСТВЕННОЙ ДЕЯТЕЛЬНОСТИ МУНИЦИПАЛЬНОГО УЧРЕЖДЕНИЯ НА 20</t>
  </si>
  <si>
    <t>МБДОУ десткий сад №42 города Белово</t>
  </si>
  <si>
    <t>4202017780/420201001</t>
  </si>
  <si>
    <t>652645, Белово,пгт Бачатский, ул. 50 лет Октября, 23</t>
  </si>
  <si>
    <t>Н.М. Шабалина</t>
  </si>
  <si>
    <t>балансовая стоимость особо ценного движимого имущества</t>
  </si>
  <si>
    <t>III. Показатели по поступлениям и выплатам муниципального учреждения</t>
  </si>
  <si>
    <t xml:space="preserve">Код по бюджетной классификации </t>
  </si>
  <si>
    <t>Всего</t>
  </si>
  <si>
    <t>в том числе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</si>
  <si>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</si>
  <si>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</si>
  <si>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</si>
  <si>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</si>
  <si>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</si>
  <si>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</si>
  <si>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</si>
  <si>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00000000000000000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</si>
  <si>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</si>
  <si>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</si>
  <si>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</si>
  <si>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</si>
  <si>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</si>
  <si>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</si>
  <si>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</si>
  <si>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</si>
  <si>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111,112,119</t>
  </si>
  <si>
    <t>из них оплата труда и начисления на выплаты по оплате труда</t>
  </si>
  <si>
    <t>111,119</t>
  </si>
  <si>
    <t>социальные и иные выплаты населению, всего</t>
  </si>
  <si>
    <t>из них:</t>
  </si>
  <si>
    <t>уплату налогов,сборов и иных платежей, всего</t>
  </si>
  <si>
    <t>851,852,853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</si>
  <si>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</si>
  <si>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</si>
  <si>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</si>
  <si>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</si>
  <si>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</si>
  <si>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</si>
  <si>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</si>
  <si>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</si>
  <si>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</si>
  <si>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</si>
  <si>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</si>
  <si>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</si>
  <si>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5.1</t>
  </si>
  <si>
    <t>313,323</t>
  </si>
  <si>
    <t>Объем финансового обеспечения очередной финансовый год , руб.(с точностью до двух знаков после запятой - 0,00)</t>
  </si>
  <si>
    <t>в том числе:  доходы от собственности</t>
  </si>
  <si>
    <t>из них: уменьшение остатков средств</t>
  </si>
  <si>
    <t>из них: увеличение остатков средств</t>
  </si>
  <si>
    <t>Объем финансового обеспечения на первый год планового периода , руб.(с точностью до двух знаков после запятой - 0,00)</t>
  </si>
  <si>
    <t>Объем финансового обеспечения на второй год планового периода , руб.(с точностью до двух знаков после запятой - 0,00)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</si>
  <si>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</si>
  <si>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</si>
  <si>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</si>
  <si>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</si>
  <si>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</si>
  <si>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</si>
  <si>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 20____г.          очередной финансовый год</t>
  </si>
  <si>
    <t>на 20___г.       1-ый год планового периода</t>
  </si>
  <si>
    <t>на 20___г.       2-ой год планового периода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</si>
  <si>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</si>
  <si>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</si>
  <si>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</si>
  <si>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</si>
  <si>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</si>
  <si>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</si>
  <si>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</si>
  <si>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</si>
  <si>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</si>
  <si>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связь, п.1 ст 93 44-фз</t>
  </si>
  <si>
    <t>отопление, п. 8 ст 93 44-фз</t>
  </si>
  <si>
    <t>водоснабжение и водоотведение, п8 ст 93 44-фз</t>
  </si>
  <si>
    <t>эл.энергия п. 29 ст 93 44-фз</t>
  </si>
  <si>
    <t>2-07-27</t>
  </si>
  <si>
    <t>Заместитель</t>
  </si>
  <si>
    <t>начальника</t>
  </si>
  <si>
    <t>УО АБГО</t>
  </si>
  <si>
    <t>А.В.Кислицына</t>
  </si>
  <si>
    <t>Начальник отдела</t>
  </si>
  <si>
    <t>бюджетирования</t>
  </si>
  <si>
    <t>Л.В.Зыкова</t>
  </si>
  <si>
    <t>и анализа</t>
  </si>
  <si>
    <r>
      <rPr>
        <u val="single"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 xml:space="preserve"> рублей,</t>
    </r>
  </si>
  <si>
    <t>19-2021</t>
  </si>
  <si>
    <t>бухгалтерской отчетности</t>
  </si>
  <si>
    <t>и финансирования</t>
  </si>
  <si>
    <t>Н.В. Симонова</t>
  </si>
  <si>
    <t>О.Ю. Артемова</t>
  </si>
  <si>
    <t>на 01 января  2019г.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</si>
  <si>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13 573 207,45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</si>
  <si>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 300 821 </t>
    </r>
    <r>
      <rPr>
        <sz val="11"/>
        <rFont val="Times New Roman"/>
        <family val="1"/>
      </rPr>
      <t>рублей,</t>
    </r>
  </si>
  <si>
    <r>
      <t>1.5. Общая балансовая стоимость движимого государственного (муниципального) имущества на дату составления  Плана - 5 342 475,14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</si>
  <si>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t xml:space="preserve">5 157 565,14 </t>
    </r>
    <r>
      <rPr>
        <sz val="11"/>
        <rFont val="Times New Roman"/>
        <family val="1"/>
      </rPr>
      <t>рублей,</t>
    </r>
  </si>
  <si>
    <t>120</t>
  </si>
  <si>
    <t>180</t>
  </si>
  <si>
    <t>на 2019 г.    очередной финансовый год</t>
  </si>
  <si>
    <t>на 2020 г.              1-ый год планового периода</t>
  </si>
  <si>
    <t>на 2021 г.            2-ой год планового периода</t>
  </si>
  <si>
    <t>на 2019 г.                         очередной финансовый год</t>
  </si>
  <si>
    <t>на 2020 г.                           1-ый год планового периода</t>
  </si>
  <si>
    <t>на 2021 г.                2-ой год планового периода</t>
  </si>
  <si>
    <t>на   "01" октября    2018 г.</t>
  </si>
  <si>
    <t>на "09" января 2019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</si>
</sst>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#,##0.00_р_.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6.5"/>
      <color indexed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4" fontId="2" fillId="0" borderId="2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22" xfId="0" applyNumberFormat="1" applyFont="1" applyFill="1" applyBorder="1" applyAlignment="1">
      <alignment horizontal="center" vertical="top"/>
    </xf>
    <xf numFmtId="0" fontId="10" fillId="0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left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 indent="1"/>
    </xf>
    <xf numFmtId="0" fontId="7" fillId="0" borderId="28" xfId="0" applyNumberFormat="1" applyFont="1" applyBorder="1" applyAlignment="1">
      <alignment horizontal="left" vertical="center" wrapText="1" indent="1"/>
    </xf>
    <xf numFmtId="0" fontId="7" fillId="0" borderId="47" xfId="0" applyNumberFormat="1" applyFont="1" applyBorder="1" applyAlignment="1">
      <alignment horizontal="left" vertical="center" wrapText="1" indent="1"/>
    </xf>
    <xf numFmtId="4" fontId="7" fillId="0" borderId="46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47" xfId="0" applyNumberFormat="1" applyFont="1" applyFill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vertical="center" wrapText="1"/>
    </xf>
    <xf numFmtId="0" fontId="12" fillId="0" borderId="28" xfId="0" applyNumberFormat="1" applyFont="1" applyBorder="1" applyAlignment="1">
      <alignment vertical="center" wrapText="1"/>
    </xf>
    <xf numFmtId="0" fontId="12" fillId="0" borderId="47" xfId="0" applyNumberFormat="1" applyFont="1" applyBorder="1" applyAlignment="1">
      <alignment vertical="center" wrapText="1"/>
    </xf>
    <xf numFmtId="0" fontId="7" fillId="0" borderId="46" xfId="0" applyNumberFormat="1" applyFont="1" applyFill="1" applyBorder="1" applyAlignment="1">
      <alignment horizontal="center" vertical="top"/>
    </xf>
    <xf numFmtId="0" fontId="7" fillId="0" borderId="28" xfId="0" applyNumberFormat="1" applyFont="1" applyFill="1" applyBorder="1" applyAlignment="1">
      <alignment horizontal="center" vertical="top"/>
    </xf>
    <xf numFmtId="0" fontId="7" fillId="0" borderId="47" xfId="0" applyNumberFormat="1" applyFont="1" applyFill="1" applyBorder="1" applyAlignment="1">
      <alignment horizontal="center" vertical="top"/>
    </xf>
    <xf numFmtId="0" fontId="7" fillId="0" borderId="46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47" xfId="0" applyNumberFormat="1" applyFont="1" applyBorder="1" applyAlignment="1">
      <alignment horizontal="center" vertical="top"/>
    </xf>
    <xf numFmtId="0" fontId="7" fillId="0" borderId="46" xfId="0" applyNumberFormat="1" applyFont="1" applyBorder="1" applyAlignment="1">
      <alignment horizontal="left" vertical="center" wrapText="1" indent="4"/>
    </xf>
    <xf numFmtId="0" fontId="7" fillId="0" borderId="28" xfId="0" applyNumberFormat="1" applyFont="1" applyBorder="1" applyAlignment="1">
      <alignment horizontal="left" vertical="center" wrapText="1" indent="4"/>
    </xf>
    <xf numFmtId="0" fontId="7" fillId="0" borderId="47" xfId="0" applyNumberFormat="1" applyFont="1" applyBorder="1" applyAlignment="1">
      <alignment horizontal="left" vertical="center" wrapText="1" indent="4"/>
    </xf>
    <xf numFmtId="0" fontId="7" fillId="0" borderId="46" xfId="0" applyNumberFormat="1" applyFont="1" applyBorder="1" applyAlignment="1">
      <alignment horizontal="left" vertical="center" wrapText="1" indent="2"/>
    </xf>
    <xf numFmtId="0" fontId="7" fillId="0" borderId="28" xfId="0" applyNumberFormat="1" applyFont="1" applyBorder="1" applyAlignment="1">
      <alignment horizontal="left" vertical="center" wrapText="1" indent="2"/>
    </xf>
    <xf numFmtId="0" fontId="7" fillId="0" borderId="47" xfId="0" applyNumberFormat="1" applyFont="1" applyBorder="1" applyAlignment="1">
      <alignment horizontal="left" vertical="center" wrapText="1" indent="2"/>
    </xf>
    <xf numFmtId="0" fontId="3" fillId="0" borderId="0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0" fillId="0" borderId="4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0" xfId="0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0" fillId="0" borderId="49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8" fillId="0" borderId="4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18" fillId="0" borderId="49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57"/>
  <sheetViews>
    <sheetView view="pageBreakPreview" zoomScale="120" zoomScaleNormal="120" zoomScaleSheetLayoutView="120" workbookViewId="0" topLeftCell="A19">
      <selection activeCell="AK57" sqref="AK57:AM57"/>
    </sheetView>
  </sheetViews>
  <sheetFormatPr defaultColWidth="0.875" defaultRowHeight="12.75"/>
  <cols>
    <col min="1" max="9" width="0.875" style="35" customWidth="1"/>
    <col min="10" max="10" width="7.875" style="35" customWidth="1"/>
    <col min="11" max="142" width="0.875" style="35" customWidth="1"/>
    <col min="143" max="143" width="3.375" style="35" customWidth="1"/>
    <col min="144" max="16384" width="0.875" style="35" customWidth="1"/>
  </cols>
  <sheetData>
    <row r="1" s="44" customFormat="1" ht="9" customHeight="1"/>
    <row r="2" s="44" customFormat="1" ht="9" customHeight="1"/>
    <row r="3" s="44" customFormat="1" ht="9" customHeight="1"/>
    <row r="4" s="44" customFormat="1" ht="9" customHeight="1"/>
    <row r="5" s="44" customFormat="1" ht="3" customHeight="1"/>
    <row r="6" s="45" customFormat="1" ht="9" customHeight="1">
      <c r="CS6" s="46"/>
    </row>
    <row r="7" s="44" customFormat="1" ht="6" customHeight="1"/>
    <row r="8" spans="68:167" s="47" customFormat="1" ht="10.5" customHeight="1">
      <c r="BP8" s="121" t="s">
        <v>34</v>
      </c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</row>
    <row r="9" spans="68:167" s="47" customFormat="1" ht="10.5" customHeight="1">
      <c r="BP9" s="122" t="s">
        <v>80</v>
      </c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</row>
    <row r="10" spans="68:167" s="44" customFormat="1" ht="9.75" customHeight="1">
      <c r="BP10" s="124" t="s">
        <v>35</v>
      </c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</row>
    <row r="11" spans="68:167" s="47" customFormat="1" ht="10.5" customHeight="1"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</row>
    <row r="12" spans="68:167" s="44" customFormat="1" ht="9.75" customHeight="1">
      <c r="BP12" s="125" t="s">
        <v>36</v>
      </c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</row>
    <row r="13" spans="68:167" s="47" customFormat="1" ht="10.5" customHeight="1"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37"/>
      <c r="CM13" s="37"/>
      <c r="DT13" s="37"/>
      <c r="DU13" s="37"/>
      <c r="DV13" s="37"/>
      <c r="DW13" s="37"/>
      <c r="DX13" s="37"/>
      <c r="DY13" s="122" t="s">
        <v>81</v>
      </c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</row>
    <row r="14" spans="68:167" s="44" customFormat="1" ht="9.75" customHeight="1">
      <c r="BP14" s="125" t="s">
        <v>16</v>
      </c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48"/>
      <c r="CM14" s="48"/>
      <c r="DY14" s="124" t="s">
        <v>17</v>
      </c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</row>
    <row r="15" spans="68:167" s="47" customFormat="1" ht="10.5" customHeight="1">
      <c r="BP15" s="49" t="s">
        <v>18</v>
      </c>
      <c r="BQ15" s="128"/>
      <c r="BR15" s="128"/>
      <c r="BS15" s="128"/>
      <c r="BT15" s="128"/>
      <c r="BU15" s="128"/>
      <c r="BV15" s="119" t="s">
        <v>18</v>
      </c>
      <c r="BW15" s="119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7">
        <v>20</v>
      </c>
      <c r="CV15" s="127"/>
      <c r="CW15" s="127"/>
      <c r="CX15" s="127"/>
      <c r="CY15" s="129"/>
      <c r="CZ15" s="129"/>
      <c r="DA15" s="129"/>
      <c r="DB15" s="119" t="s">
        <v>19</v>
      </c>
      <c r="DC15" s="119"/>
      <c r="DD15" s="119"/>
      <c r="FK15" s="49"/>
    </row>
    <row r="16" spans="2:154" s="51" customFormat="1" ht="15" customHeight="1">
      <c r="B16" s="167" t="s">
        <v>59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</row>
    <row r="17" spans="1:167" s="47" customFormat="1" ht="12" customHeight="1" thickBot="1">
      <c r="A17" s="7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I17" s="52" t="s">
        <v>96</v>
      </c>
      <c r="EJ17" s="163" t="s">
        <v>181</v>
      </c>
      <c r="EK17" s="163"/>
      <c r="EL17" s="163"/>
      <c r="EM17" s="163"/>
      <c r="EN17" s="7" t="s">
        <v>38</v>
      </c>
      <c r="EO17" s="7"/>
      <c r="EP17" s="7"/>
      <c r="EQ17" s="7"/>
      <c r="EZ17" s="164" t="s">
        <v>8</v>
      </c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6"/>
    </row>
    <row r="18" spans="59:167" s="47" customFormat="1" ht="12" customHeight="1">
      <c r="BG18" s="53"/>
      <c r="EB18" s="7"/>
      <c r="EC18" s="7"/>
      <c r="ED18" s="7"/>
      <c r="EE18" s="7"/>
      <c r="EF18" s="54"/>
      <c r="EG18" s="54"/>
      <c r="EH18" s="55"/>
      <c r="EI18" s="56"/>
      <c r="EJ18" s="55"/>
      <c r="EK18" s="55"/>
      <c r="EL18" s="55"/>
      <c r="EM18" s="55"/>
      <c r="EN18" s="55"/>
      <c r="EO18" s="55"/>
      <c r="EP18" s="55"/>
      <c r="EQ18" s="55"/>
      <c r="ER18" s="57"/>
      <c r="ES18" s="57"/>
      <c r="ET18" s="57"/>
      <c r="EU18" s="57"/>
      <c r="EW18" s="55"/>
      <c r="EX18" s="57" t="s">
        <v>39</v>
      </c>
      <c r="EZ18" s="160" t="s">
        <v>37</v>
      </c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2"/>
    </row>
    <row r="19" spans="43:167" s="47" customFormat="1" ht="10.5" customHeight="1">
      <c r="AQ19" s="49" t="s">
        <v>40</v>
      </c>
      <c r="AR19" s="128"/>
      <c r="AS19" s="128"/>
      <c r="AT19" s="128"/>
      <c r="AU19" s="128"/>
      <c r="AV19" s="128"/>
      <c r="AW19" s="119" t="s">
        <v>18</v>
      </c>
      <c r="AX19" s="119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7">
        <v>20</v>
      </c>
      <c r="BW19" s="127"/>
      <c r="BX19" s="127"/>
      <c r="BY19" s="127"/>
      <c r="BZ19" s="129"/>
      <c r="CA19" s="129"/>
      <c r="CB19" s="129"/>
      <c r="CC19" s="119" t="s">
        <v>19</v>
      </c>
      <c r="CD19" s="119"/>
      <c r="CE19" s="119"/>
      <c r="ER19" s="49"/>
      <c r="ES19" s="49"/>
      <c r="ET19" s="49"/>
      <c r="EU19" s="49"/>
      <c r="EX19" s="49" t="s">
        <v>20</v>
      </c>
      <c r="EZ19" s="148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50"/>
    </row>
    <row r="20" spans="1:167" s="47" customFormat="1" ht="14.25" customHeight="1">
      <c r="A20" s="47" t="s">
        <v>41</v>
      </c>
      <c r="AO20" s="151" t="s">
        <v>97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R20" s="49"/>
      <c r="ES20" s="49"/>
      <c r="ET20" s="49"/>
      <c r="EU20" s="49"/>
      <c r="EX20" s="49"/>
      <c r="EZ20" s="137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9"/>
    </row>
    <row r="21" spans="1:167" s="47" customFormat="1" ht="15.75" customHeight="1">
      <c r="A21" s="47" t="s">
        <v>42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R21" s="49"/>
      <c r="ES21" s="49"/>
      <c r="ET21" s="49"/>
      <c r="EU21" s="49"/>
      <c r="EX21" s="49" t="s">
        <v>21</v>
      </c>
      <c r="EZ21" s="140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41"/>
    </row>
    <row r="22" spans="1:167" s="47" customFormat="1" ht="3" customHeight="1" thickBo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R22" s="49"/>
      <c r="ES22" s="49"/>
      <c r="ET22" s="49"/>
      <c r="EU22" s="49"/>
      <c r="EX22" s="49"/>
      <c r="EZ22" s="137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9"/>
    </row>
    <row r="23" spans="1:167" s="47" customFormat="1" ht="10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N23" s="58"/>
      <c r="AO23" s="53" t="s">
        <v>9</v>
      </c>
      <c r="AP23" s="58"/>
      <c r="AQ23" s="58"/>
      <c r="AR23" s="58"/>
      <c r="AY23" s="154" t="s">
        <v>98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6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R23" s="49"/>
      <c r="ES23" s="49"/>
      <c r="ET23" s="49"/>
      <c r="EU23" s="49"/>
      <c r="EX23" s="49" t="s">
        <v>43</v>
      </c>
      <c r="EZ23" s="152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53"/>
    </row>
    <row r="24" spans="1:167" s="47" customFormat="1" ht="3" customHeight="1" thickBo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Y24" s="157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9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R24" s="49"/>
      <c r="ES24" s="49"/>
      <c r="ET24" s="49"/>
      <c r="EU24" s="49"/>
      <c r="EX24" s="49"/>
      <c r="EZ24" s="140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41"/>
    </row>
    <row r="25" spans="1:167" s="47" customFormat="1" ht="10.5" customHeight="1">
      <c r="A25" s="47" t="s">
        <v>44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O25" s="136" t="s">
        <v>85</v>
      </c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R25" s="49"/>
      <c r="ES25" s="49"/>
      <c r="ET25" s="49"/>
      <c r="EU25" s="49"/>
      <c r="EX25" s="57" t="s">
        <v>45</v>
      </c>
      <c r="EZ25" s="148" t="s">
        <v>87</v>
      </c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50"/>
    </row>
    <row r="26" spans="1:167" s="47" customFormat="1" ht="10.5" customHeight="1">
      <c r="A26" s="47" t="s">
        <v>46</v>
      </c>
      <c r="AO26" s="135" t="s">
        <v>89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R26" s="49"/>
      <c r="ES26" s="49"/>
      <c r="ET26" s="49"/>
      <c r="EU26" s="49"/>
      <c r="EX26" s="49"/>
      <c r="EZ26" s="137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9"/>
    </row>
    <row r="27" spans="1:167" s="47" customFormat="1" ht="10.5" customHeight="1">
      <c r="A27" s="47" t="s">
        <v>47</v>
      </c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R27" s="49"/>
      <c r="ES27" s="49"/>
      <c r="ET27" s="49"/>
      <c r="EU27" s="49"/>
      <c r="EX27" s="49" t="s">
        <v>48</v>
      </c>
      <c r="EZ27" s="142" t="s">
        <v>95</v>
      </c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4"/>
    </row>
    <row r="28" spans="1:167" s="47" customFormat="1" ht="10.5" customHeight="1">
      <c r="A28" s="47" t="s">
        <v>46</v>
      </c>
      <c r="AO28" s="135" t="s">
        <v>84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N28" s="55"/>
      <c r="EO28" s="55"/>
      <c r="EP28" s="55"/>
      <c r="EQ28" s="55"/>
      <c r="ER28" s="57"/>
      <c r="ES28" s="57"/>
      <c r="ET28" s="57"/>
      <c r="EU28" s="57"/>
      <c r="EW28" s="55"/>
      <c r="EZ28" s="137" t="s">
        <v>88</v>
      </c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9"/>
    </row>
    <row r="29" spans="1:167" s="47" customFormat="1" ht="10.5" customHeight="1">
      <c r="A29" s="47" t="s">
        <v>49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N29" s="55"/>
      <c r="EO29" s="55"/>
      <c r="EP29" s="55"/>
      <c r="EQ29" s="55"/>
      <c r="ER29" s="57"/>
      <c r="ES29" s="57"/>
      <c r="ET29" s="57"/>
      <c r="EU29" s="57"/>
      <c r="EW29" s="55"/>
      <c r="EX29" s="49" t="s">
        <v>21</v>
      </c>
      <c r="EZ29" s="140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41"/>
    </row>
    <row r="30" spans="1:167" s="47" customFormat="1" ht="10.5" customHeight="1">
      <c r="A30" s="47" t="s">
        <v>50</v>
      </c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5"/>
      <c r="EK30" s="55"/>
      <c r="EL30" s="55"/>
      <c r="EM30" s="55"/>
      <c r="EN30" s="55"/>
      <c r="EO30" s="55"/>
      <c r="EP30" s="55"/>
      <c r="EQ30" s="55"/>
      <c r="ER30" s="57"/>
      <c r="ES30" s="57"/>
      <c r="ET30" s="57"/>
      <c r="EU30" s="57"/>
      <c r="EW30" s="55"/>
      <c r="EX30" s="49" t="s">
        <v>22</v>
      </c>
      <c r="EZ30" s="142" t="s">
        <v>82</v>
      </c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4"/>
    </row>
    <row r="31" spans="12:167" s="47" customFormat="1" ht="10.5" customHeight="1" thickBot="1">
      <c r="L31" s="122" t="s">
        <v>83</v>
      </c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5"/>
      <c r="EK31" s="55"/>
      <c r="EL31" s="55"/>
      <c r="EM31" s="55"/>
      <c r="EN31" s="55"/>
      <c r="EO31" s="55"/>
      <c r="EP31" s="55"/>
      <c r="EQ31" s="55"/>
      <c r="ER31" s="57"/>
      <c r="ES31" s="57"/>
      <c r="ET31" s="57"/>
      <c r="EU31" s="57"/>
      <c r="EW31" s="55"/>
      <c r="EX31" s="49" t="s">
        <v>51</v>
      </c>
      <c r="EZ31" s="145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7"/>
    </row>
    <row r="32" spans="12:167" s="44" customFormat="1" ht="10.5" customHeight="1">
      <c r="L32" s="125" t="s">
        <v>52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60"/>
      <c r="EK32" s="60"/>
      <c r="EL32" s="60"/>
      <c r="EM32" s="60"/>
      <c r="EN32" s="60"/>
      <c r="EO32" s="60"/>
      <c r="EP32" s="60"/>
      <c r="EQ32" s="60"/>
      <c r="ER32" s="61"/>
      <c r="ES32" s="61"/>
      <c r="ET32" s="61"/>
      <c r="EU32" s="61"/>
      <c r="EW32" s="60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</row>
    <row r="33" ht="4.5" customHeight="1"/>
    <row r="34" spans="1:142" ht="12" customHeight="1">
      <c r="A34" s="47" t="s">
        <v>71</v>
      </c>
      <c r="AO34" s="133" t="s">
        <v>99</v>
      </c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</row>
    <row r="35" spans="1:142" ht="12" customHeight="1">
      <c r="A35" s="63" t="s">
        <v>72</v>
      </c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</row>
    <row r="36" spans="1:142" ht="12" customHeight="1">
      <c r="A36" s="63" t="s">
        <v>73</v>
      </c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</row>
    <row r="37" spans="1:142" ht="12" customHeight="1">
      <c r="A37" s="63" t="s">
        <v>74</v>
      </c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</row>
    <row r="38" spans="41:142" ht="4.5" customHeight="1"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</row>
    <row r="39" spans="150:167" s="47" customFormat="1" ht="10.5" customHeight="1">
      <c r="ET39" s="49"/>
      <c r="EU39" s="49"/>
      <c r="EX39" s="49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</row>
    <row r="40" spans="1:167" s="47" customFormat="1" ht="10.5" customHeight="1">
      <c r="A40" s="47" t="s">
        <v>53</v>
      </c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H40" s="123" t="s">
        <v>100</v>
      </c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ET40" s="49"/>
      <c r="EU40" s="49"/>
      <c r="EW40" s="55"/>
      <c r="EX40" s="49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</row>
    <row r="41" spans="14:58" s="44" customFormat="1" ht="10.5" customHeight="1">
      <c r="N41" s="125" t="s">
        <v>16</v>
      </c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H41" s="124" t="s">
        <v>17</v>
      </c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</row>
    <row r="42" spans="1:58" s="44" customFormat="1" ht="10.5" customHeight="1">
      <c r="A42" s="119" t="s">
        <v>172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3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35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</row>
    <row r="43" spans="1:58" s="44" customFormat="1" ht="10.5" customHeight="1">
      <c r="A43" s="119" t="s">
        <v>173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35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35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</row>
    <row r="44" spans="1:58" s="44" customFormat="1" ht="10.5" customHeight="1">
      <c r="A44" s="119" t="s">
        <v>174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35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35"/>
      <c r="AH44" s="123" t="s">
        <v>175</v>
      </c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</row>
    <row r="45" spans="2:67" s="44" customFormat="1" ht="10.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25" t="s">
        <v>16</v>
      </c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16"/>
      <c r="AH45" s="125" t="s">
        <v>17</v>
      </c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48"/>
      <c r="BH45" s="48"/>
      <c r="BI45" s="48"/>
      <c r="BJ45" s="48"/>
      <c r="BK45" s="48"/>
      <c r="BL45" s="48"/>
      <c r="BM45" s="48"/>
      <c r="BN45" s="48"/>
      <c r="BO45" s="48"/>
    </row>
    <row r="46" spans="1:58" s="44" customFormat="1" ht="10.5" customHeight="1">
      <c r="A46" s="119" t="s">
        <v>176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35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</row>
    <row r="47" spans="1:67" s="44" customFormat="1" ht="10.5" customHeight="1">
      <c r="A47" s="119" t="s">
        <v>177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16"/>
      <c r="AH47" s="123" t="s">
        <v>178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48"/>
      <c r="BH47" s="48"/>
      <c r="BI47" s="48"/>
      <c r="BJ47" s="48"/>
      <c r="BK47" s="48"/>
      <c r="BL47" s="48"/>
      <c r="BM47" s="48"/>
      <c r="BN47" s="48"/>
      <c r="BO47" s="48"/>
    </row>
    <row r="48" spans="1:58" s="44" customFormat="1" ht="10.5" customHeight="1">
      <c r="A48" s="119" t="s">
        <v>179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4" t="s">
        <v>16</v>
      </c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35"/>
      <c r="AH48" s="125" t="s">
        <v>17</v>
      </c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</row>
    <row r="49" spans="1:58" s="44" customFormat="1" ht="10.5" customHeight="1">
      <c r="A49" s="47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35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</row>
    <row r="50" spans="1:58" s="44" customFormat="1" ht="10.5" customHeight="1">
      <c r="A50" s="119" t="s">
        <v>176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35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</row>
    <row r="51" spans="1:67" s="44" customFormat="1" ht="10.5" customHeight="1">
      <c r="A51" s="119" t="s">
        <v>182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16"/>
      <c r="AH51" s="123" t="s">
        <v>184</v>
      </c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48"/>
      <c r="BH51" s="48"/>
      <c r="BI51" s="48"/>
      <c r="BJ51" s="48"/>
      <c r="BK51" s="48"/>
      <c r="BL51" s="48"/>
      <c r="BM51" s="48"/>
      <c r="BN51" s="48"/>
      <c r="BO51" s="48"/>
    </row>
    <row r="52" spans="1:58" s="44" customFormat="1" ht="10.5" customHeight="1">
      <c r="A52" s="119" t="s">
        <v>183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4" t="s">
        <v>16</v>
      </c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35"/>
      <c r="AH52" s="125" t="s">
        <v>17</v>
      </c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</row>
    <row r="53" spans="1:58" s="44" customFormat="1" ht="10.5" customHeight="1">
      <c r="A53" s="47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35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</row>
    <row r="54" spans="1:167" ht="10.5" customHeight="1">
      <c r="A54" s="47" t="s">
        <v>54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Z54" s="130"/>
      <c r="DA54" s="130"/>
      <c r="DB54" s="130"/>
      <c r="DC54" s="130"/>
      <c r="DD54" s="130"/>
      <c r="DE54" s="130"/>
      <c r="DF54" s="130"/>
      <c r="DG54" s="130"/>
      <c r="DH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FJ54" s="64"/>
      <c r="FK54" s="47"/>
    </row>
    <row r="55" spans="1:167" ht="10.5" customHeight="1">
      <c r="A55" s="47" t="s">
        <v>55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122" t="s">
        <v>86</v>
      </c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O55" s="122" t="s">
        <v>185</v>
      </c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H55" s="128" t="s">
        <v>171</v>
      </c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Y55" s="127"/>
      <c r="BZ55" s="127"/>
      <c r="CA55" s="131"/>
      <c r="CB55" s="131"/>
      <c r="CC55" s="131"/>
      <c r="CD55" s="131"/>
      <c r="CE55" s="131"/>
      <c r="CF55" s="119"/>
      <c r="CG55" s="119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27"/>
      <c r="DF55" s="127"/>
      <c r="DG55" s="127"/>
      <c r="DH55" s="127"/>
      <c r="DI55" s="132"/>
      <c r="DJ55" s="132"/>
      <c r="DK55" s="132"/>
      <c r="DL55" s="119"/>
      <c r="DM55" s="119"/>
      <c r="DN55" s="119"/>
      <c r="ED55" s="47"/>
      <c r="EE55" s="47"/>
      <c r="EF55" s="47"/>
      <c r="EG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</row>
    <row r="56" spans="14:73" s="44" customFormat="1" ht="9.75" customHeight="1">
      <c r="N56" s="126" t="s">
        <v>56</v>
      </c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D56" s="126" t="s">
        <v>16</v>
      </c>
      <c r="AE56" s="126"/>
      <c r="AF56" s="126"/>
      <c r="AG56" s="126"/>
      <c r="AH56" s="126"/>
      <c r="AI56" s="126"/>
      <c r="AJ56" s="126"/>
      <c r="AK56" s="126"/>
      <c r="AL56" s="126"/>
      <c r="AM56" s="126"/>
      <c r="AO56" s="126" t="s">
        <v>17</v>
      </c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H56" s="130" t="s">
        <v>57</v>
      </c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</row>
    <row r="57" spans="1:42" s="47" customFormat="1" ht="10.5" customHeight="1">
      <c r="A57" s="127" t="s">
        <v>18</v>
      </c>
      <c r="B57" s="127"/>
      <c r="C57" s="128"/>
      <c r="D57" s="128"/>
      <c r="E57" s="128"/>
      <c r="F57" s="128"/>
      <c r="G57" s="128"/>
      <c r="H57" s="119" t="s">
        <v>18</v>
      </c>
      <c r="I57" s="119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7">
        <v>20</v>
      </c>
      <c r="AH57" s="127"/>
      <c r="AI57" s="127"/>
      <c r="AJ57" s="127"/>
      <c r="AK57" s="129"/>
      <c r="AL57" s="129"/>
      <c r="AM57" s="129"/>
      <c r="AN57" s="119" t="s">
        <v>19</v>
      </c>
      <c r="AO57" s="119"/>
      <c r="AP57" s="119"/>
    </row>
    <row r="58" s="47" customFormat="1" ht="3" customHeight="1"/>
  </sheetData>
  <sheetProtection/>
  <mergeCells count="97">
    <mergeCell ref="AH47:BF47"/>
    <mergeCell ref="A48:M48"/>
    <mergeCell ref="N48:AF48"/>
    <mergeCell ref="AH48:BF48"/>
    <mergeCell ref="BP14:CK14"/>
    <mergeCell ref="DY14:FK14"/>
    <mergeCell ref="A42:L42"/>
    <mergeCell ref="A43:L43"/>
    <mergeCell ref="A44:L44"/>
    <mergeCell ref="N44:AF44"/>
    <mergeCell ref="BP8:FK8"/>
    <mergeCell ref="BP9:FK9"/>
    <mergeCell ref="BP10:FK10"/>
    <mergeCell ref="BP11:FK11"/>
    <mergeCell ref="BP12:FK12"/>
    <mergeCell ref="BP13:CK13"/>
    <mergeCell ref="DY13:FK13"/>
    <mergeCell ref="EJ17:EM17"/>
    <mergeCell ref="BQ15:BU15"/>
    <mergeCell ref="BV15:BW15"/>
    <mergeCell ref="BX15:CT15"/>
    <mergeCell ref="CU15:CX15"/>
    <mergeCell ref="EZ17:FK17"/>
    <mergeCell ref="CY15:DA15"/>
    <mergeCell ref="DB15:DD15"/>
    <mergeCell ref="B16:EX16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AO26:EL27"/>
    <mergeCell ref="EZ26:FK26"/>
    <mergeCell ref="EZ27:FK27"/>
    <mergeCell ref="AO20:EL21"/>
    <mergeCell ref="EZ20:FK21"/>
    <mergeCell ref="EZ22:FK24"/>
    <mergeCell ref="AY23:BZ24"/>
    <mergeCell ref="EZ39:FK39"/>
    <mergeCell ref="N40:AF40"/>
    <mergeCell ref="AH40:BF40"/>
    <mergeCell ref="EZ40:FK40"/>
    <mergeCell ref="AO28:EL29"/>
    <mergeCell ref="EZ28:FK29"/>
    <mergeCell ref="EZ30:FK30"/>
    <mergeCell ref="L31:AV31"/>
    <mergeCell ref="EZ31:FK31"/>
    <mergeCell ref="N41:AF41"/>
    <mergeCell ref="AH41:BF41"/>
    <mergeCell ref="L32:AV32"/>
    <mergeCell ref="AO34:EL37"/>
    <mergeCell ref="N45:AF45"/>
    <mergeCell ref="AH45:BF45"/>
    <mergeCell ref="AH44:BF44"/>
    <mergeCell ref="A46:M46"/>
    <mergeCell ref="N46:AF46"/>
    <mergeCell ref="CZ54:DH54"/>
    <mergeCell ref="DJ54:EA54"/>
    <mergeCell ref="N55:AB55"/>
    <mergeCell ref="AD55:AM55"/>
    <mergeCell ref="AO55:BF55"/>
    <mergeCell ref="BH55:BU55"/>
    <mergeCell ref="A47:M47"/>
    <mergeCell ref="N47:AF47"/>
    <mergeCell ref="EC54:EL54"/>
    <mergeCell ref="CL54:CX54"/>
    <mergeCell ref="BH56:BU56"/>
    <mergeCell ref="DE55:DH55"/>
    <mergeCell ref="CF55:CG55"/>
    <mergeCell ref="CH55:DD55"/>
    <mergeCell ref="DI55:DK55"/>
    <mergeCell ref="DL55:DN55"/>
    <mergeCell ref="BY55:BZ55"/>
    <mergeCell ref="CA55:CE55"/>
    <mergeCell ref="N56:AB56"/>
    <mergeCell ref="AN57:AP57"/>
    <mergeCell ref="A57:B57"/>
    <mergeCell ref="C57:G57"/>
    <mergeCell ref="H57:I57"/>
    <mergeCell ref="J57:AF57"/>
    <mergeCell ref="AG57:AJ57"/>
    <mergeCell ref="AK57:AM57"/>
    <mergeCell ref="AD56:AM56"/>
    <mergeCell ref="AO56:BF56"/>
    <mergeCell ref="A50:M50"/>
    <mergeCell ref="N50:AF50"/>
    <mergeCell ref="A51:M51"/>
    <mergeCell ref="N51:AF51"/>
    <mergeCell ref="AH51:BF51"/>
    <mergeCell ref="A52:M52"/>
    <mergeCell ref="N52:AF52"/>
    <mergeCell ref="AH52:B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zoomScaleSheetLayoutView="100" zoomScalePageLayoutView="0" workbookViewId="0" topLeftCell="A1">
      <selection activeCell="BS18" sqref="BS18:CU18"/>
    </sheetView>
  </sheetViews>
  <sheetFormatPr defaultColWidth="9.00390625" defaultRowHeight="12.75"/>
  <cols>
    <col min="1" max="128" width="0.875" style="39" customWidth="1"/>
    <col min="129" max="16384" width="9.125" style="14" customWidth="1"/>
  </cols>
  <sheetData>
    <row r="1" s="39" customFormat="1" ht="3" customHeight="1"/>
    <row r="2" spans="1:128" s="40" customFormat="1" ht="24.75" customHeight="1">
      <c r="A2" s="172" t="s">
        <v>25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</row>
    <row r="3" spans="1:128" s="40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s="39" customFormat="1" ht="15" customHeight="1">
      <c r="A4" s="169" t="s">
        <v>26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</row>
    <row r="5" spans="1:128" s="39" customFormat="1" ht="16.5" customHeight="1">
      <c r="A5" s="173" t="s">
        <v>92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</row>
    <row r="6" spans="1:128" s="39" customFormat="1" ht="18" customHeight="1">
      <c r="A6" s="169" t="s">
        <v>27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</row>
    <row r="7" spans="1:128" s="41" customFormat="1" ht="18.75" customHeight="1">
      <c r="A7" s="174" t="s">
        <v>93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</row>
    <row r="8" spans="1:128" s="39" customFormat="1" ht="53.25" customHeight="1">
      <c r="A8" s="169" t="s">
        <v>28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</row>
    <row r="9" spans="1:128" s="39" customFormat="1" ht="27" customHeight="1">
      <c r="A9" s="173" t="s">
        <v>94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</row>
    <row r="10" spans="1:128" s="39" customFormat="1" ht="33.75" customHeight="1">
      <c r="A10" s="169" t="s">
        <v>187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s="39" customFormat="1" ht="16.5" customHeight="1">
      <c r="A11" s="10"/>
      <c r="B11" s="169" t="s">
        <v>2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s="39" customFormat="1" ht="16.5" customHeight="1">
      <c r="A12" s="10"/>
      <c r="B12" s="169" t="s">
        <v>23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0"/>
      <c r="CX12" s="10"/>
      <c r="CY12" s="10"/>
      <c r="CZ12" s="10"/>
      <c r="DA12" s="10"/>
      <c r="DB12" s="10"/>
      <c r="DC12" s="10"/>
      <c r="DD12" s="10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s="39" customFormat="1" ht="16.5" customHeight="1">
      <c r="A13" s="10"/>
      <c r="B13" s="11"/>
      <c r="C13" s="11"/>
      <c r="D13" s="9"/>
      <c r="E13" s="9"/>
      <c r="F13" s="9"/>
      <c r="G13" s="9"/>
      <c r="H13" s="9"/>
      <c r="I13" s="171" t="s">
        <v>188</v>
      </c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0"/>
      <c r="CX13" s="10"/>
      <c r="CY13" s="10"/>
      <c r="CZ13" s="10"/>
      <c r="DA13" s="10"/>
      <c r="DB13" s="10"/>
      <c r="DC13" s="10"/>
      <c r="DD13" s="10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" s="39" customFormat="1" ht="32.25" customHeight="1">
      <c r="A14" s="10"/>
      <c r="B14" s="169" t="s">
        <v>24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</row>
    <row r="15" spans="1:128" s="39" customFormat="1" ht="16.5" customHeight="1">
      <c r="A15" s="10"/>
      <c r="B15" s="11"/>
      <c r="C15" s="11"/>
      <c r="D15" s="9"/>
      <c r="E15" s="9"/>
      <c r="F15" s="9"/>
      <c r="G15" s="9"/>
      <c r="H15" s="9"/>
      <c r="I15" s="171" t="s">
        <v>180</v>
      </c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0"/>
      <c r="CX15" s="10"/>
      <c r="CY15" s="10"/>
      <c r="CZ15" s="10"/>
      <c r="DA15" s="10"/>
      <c r="DB15" s="10"/>
      <c r="DC15" s="10"/>
      <c r="DD15" s="10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" s="39" customFormat="1" ht="30.75" customHeight="1">
      <c r="A16" s="169" t="s">
        <v>189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</row>
    <row r="17" spans="1:128" s="39" customFormat="1" ht="15">
      <c r="A17" s="10"/>
      <c r="B17" s="169" t="s">
        <v>2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pans="1:128" s="42" customFormat="1" ht="15" customHeight="1">
      <c r="A18" s="10"/>
      <c r="B18" s="169" t="s">
        <v>101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70" t="s">
        <v>190</v>
      </c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0"/>
      <c r="CW18" s="10"/>
      <c r="CX18" s="10"/>
      <c r="CY18" s="10"/>
      <c r="CZ18" s="10"/>
      <c r="DA18" s="10"/>
      <c r="DB18" s="10"/>
      <c r="DC18" s="10"/>
      <c r="DD18" s="10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</row>
    <row r="19" spans="1:128" ht="15">
      <c r="A19" s="10"/>
      <c r="B19" s="11"/>
      <c r="C19" s="1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0"/>
      <c r="CX19" s="10"/>
      <c r="CY19" s="10"/>
      <c r="CZ19" s="10"/>
      <c r="DA19" s="10"/>
      <c r="DB19" s="10"/>
      <c r="DC19" s="10"/>
      <c r="DD19" s="10"/>
      <c r="DE19" s="43"/>
      <c r="DF19" s="10"/>
      <c r="DG19" s="11"/>
      <c r="DH19" s="11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</row>
  </sheetData>
  <sheetProtection/>
  <mergeCells count="17">
    <mergeCell ref="A2:DX2"/>
    <mergeCell ref="A4:DX4"/>
    <mergeCell ref="A5:DX5"/>
    <mergeCell ref="B17:Q17"/>
    <mergeCell ref="A6:DX6"/>
    <mergeCell ref="A7:DX7"/>
    <mergeCell ref="A16:DX16"/>
    <mergeCell ref="A9:DX9"/>
    <mergeCell ref="A8:DX8"/>
    <mergeCell ref="A10:DD10"/>
    <mergeCell ref="B18:BR18"/>
    <mergeCell ref="BS18:CU18"/>
    <mergeCell ref="B11:Q11"/>
    <mergeCell ref="B12:CV12"/>
    <mergeCell ref="I13:AK13"/>
    <mergeCell ref="I15:AK15"/>
    <mergeCell ref="B14:DX14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7"/>
  <sheetViews>
    <sheetView zoomScaleSheetLayoutView="110" zoomScalePageLayoutView="0" workbookViewId="0" topLeftCell="A1">
      <selection activeCell="A5" sqref="A5:DA5"/>
    </sheetView>
  </sheetViews>
  <sheetFormatPr defaultColWidth="0.875" defaultRowHeight="12" customHeight="1"/>
  <cols>
    <col min="1" max="16384" width="0.875" style="2" customWidth="1"/>
  </cols>
  <sheetData>
    <row r="1" ht="3" customHeight="1"/>
    <row r="2" ht="10.5" customHeight="1"/>
    <row r="3" spans="1:105" s="3" customFormat="1" ht="14.25">
      <c r="A3" s="199" t="s">
        <v>90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</row>
    <row r="4" spans="1:105" s="3" customFormat="1" ht="14.25">
      <c r="A4" s="199" t="s">
        <v>199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</row>
    <row r="5" spans="1:105" s="3" customFormat="1" ht="15">
      <c r="A5" s="203" t="s">
        <v>60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</row>
    <row r="6" spans="1:105" s="3" customFormat="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ht="10.5" customHeight="1"/>
    <row r="8" spans="1:105" s="4" customFormat="1" ht="45" customHeight="1">
      <c r="A8" s="200" t="s">
        <v>58</v>
      </c>
      <c r="B8" s="201"/>
      <c r="C8" s="201"/>
      <c r="D8" s="201"/>
      <c r="E8" s="201"/>
      <c r="F8" s="201"/>
      <c r="G8" s="202"/>
      <c r="H8" s="200" t="s">
        <v>0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2"/>
      <c r="BT8" s="204" t="s">
        <v>61</v>
      </c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6"/>
    </row>
    <row r="9" spans="1:105" s="5" customFormat="1" ht="12.75">
      <c r="A9" s="190">
        <v>1</v>
      </c>
      <c r="B9" s="191"/>
      <c r="C9" s="191"/>
      <c r="D9" s="191"/>
      <c r="E9" s="191"/>
      <c r="F9" s="191"/>
      <c r="G9" s="192"/>
      <c r="H9" s="190">
        <v>2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2"/>
      <c r="BT9" s="187">
        <v>3</v>
      </c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9"/>
    </row>
    <row r="10" spans="1:105" s="6" customFormat="1" ht="23.25" customHeight="1">
      <c r="A10" s="181"/>
      <c r="B10" s="182"/>
      <c r="C10" s="182"/>
      <c r="D10" s="182"/>
      <c r="E10" s="182"/>
      <c r="F10" s="182"/>
      <c r="G10" s="183"/>
      <c r="H10" s="184" t="s">
        <v>10</v>
      </c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6"/>
      <c r="BT10" s="178">
        <v>19.836</v>
      </c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80"/>
    </row>
    <row r="11" spans="1:105" s="6" customFormat="1" ht="30.75" customHeight="1">
      <c r="A11" s="181"/>
      <c r="B11" s="182"/>
      <c r="C11" s="182"/>
      <c r="D11" s="182"/>
      <c r="E11" s="182"/>
      <c r="F11" s="182"/>
      <c r="G11" s="183"/>
      <c r="H11" s="175" t="s">
        <v>62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7"/>
      <c r="BT11" s="178">
        <v>3000.8</v>
      </c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80"/>
    </row>
    <row r="12" spans="1:105" s="6" customFormat="1" ht="30.75" customHeight="1">
      <c r="A12" s="181"/>
      <c r="B12" s="182"/>
      <c r="C12" s="182"/>
      <c r="D12" s="182"/>
      <c r="E12" s="182"/>
      <c r="F12" s="182"/>
      <c r="G12" s="183"/>
      <c r="H12" s="193" t="s">
        <v>63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5"/>
      <c r="BT12" s="178">
        <v>164.5</v>
      </c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80"/>
    </row>
    <row r="13" spans="1:105" s="6" customFormat="1" ht="15" customHeight="1">
      <c r="A13" s="181"/>
      <c r="B13" s="182"/>
      <c r="C13" s="182"/>
      <c r="D13" s="182"/>
      <c r="E13" s="182"/>
      <c r="F13" s="182"/>
      <c r="G13" s="183"/>
      <c r="H13" s="196" t="s">
        <v>11</v>
      </c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8"/>
      <c r="BT13" s="178">
        <v>5157.6</v>
      </c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80"/>
    </row>
    <row r="14" spans="1:105" s="6" customFormat="1" ht="30.75" customHeight="1">
      <c r="A14" s="181"/>
      <c r="B14" s="182"/>
      <c r="C14" s="182"/>
      <c r="D14" s="182"/>
      <c r="E14" s="182"/>
      <c r="F14" s="182"/>
      <c r="G14" s="183"/>
      <c r="H14" s="193" t="s">
        <v>63</v>
      </c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5"/>
      <c r="BT14" s="178">
        <v>452.9</v>
      </c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80"/>
    </row>
    <row r="15" spans="1:105" s="6" customFormat="1" ht="23.25" customHeight="1">
      <c r="A15" s="181"/>
      <c r="B15" s="182"/>
      <c r="C15" s="182"/>
      <c r="D15" s="182"/>
      <c r="E15" s="182"/>
      <c r="F15" s="182"/>
      <c r="G15" s="183"/>
      <c r="H15" s="184" t="s">
        <v>12</v>
      </c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6"/>
      <c r="BT15" s="178">
        <f>BT16+BT17+BT18+BT19+BT20+BT21+BT22</f>
        <v>0</v>
      </c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80"/>
    </row>
    <row r="16" spans="1:105" s="6" customFormat="1" ht="30.75" customHeight="1">
      <c r="A16" s="181"/>
      <c r="B16" s="182"/>
      <c r="C16" s="182"/>
      <c r="D16" s="182"/>
      <c r="E16" s="182"/>
      <c r="F16" s="182"/>
      <c r="G16" s="183"/>
      <c r="H16" s="175" t="s">
        <v>64</v>
      </c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7"/>
      <c r="BT16" s="178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80"/>
    </row>
    <row r="17" spans="1:105" s="6" customFormat="1" ht="30.75" customHeight="1">
      <c r="A17" s="181"/>
      <c r="B17" s="182"/>
      <c r="C17" s="182"/>
      <c r="D17" s="182"/>
      <c r="E17" s="182"/>
      <c r="F17" s="182"/>
      <c r="G17" s="183"/>
      <c r="H17" s="193" t="s">
        <v>65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5"/>
      <c r="BT17" s="178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80"/>
    </row>
    <row r="18" spans="1:105" s="6" customFormat="1" ht="15" customHeight="1">
      <c r="A18" s="181"/>
      <c r="B18" s="182"/>
      <c r="C18" s="182"/>
      <c r="D18" s="182"/>
      <c r="E18" s="182"/>
      <c r="F18" s="182"/>
      <c r="G18" s="183"/>
      <c r="H18" s="196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8"/>
      <c r="BT18" s="178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80"/>
    </row>
    <row r="19" spans="1:105" s="6" customFormat="1" ht="30.75" customHeight="1">
      <c r="A19" s="181"/>
      <c r="B19" s="182"/>
      <c r="C19" s="182"/>
      <c r="D19" s="182"/>
      <c r="E19" s="182"/>
      <c r="F19" s="182"/>
      <c r="G19" s="183"/>
      <c r="H19" s="193" t="s">
        <v>66</v>
      </c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5"/>
      <c r="BT19" s="178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80"/>
    </row>
    <row r="20" spans="1:105" s="6" customFormat="1" ht="15" customHeight="1">
      <c r="A20" s="181"/>
      <c r="B20" s="182"/>
      <c r="C20" s="182"/>
      <c r="D20" s="182"/>
      <c r="E20" s="182"/>
      <c r="F20" s="182"/>
      <c r="G20" s="183"/>
      <c r="H20" s="175" t="s">
        <v>13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7"/>
      <c r="BT20" s="178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80"/>
    </row>
    <row r="21" spans="1:105" s="6" customFormat="1" ht="15" customHeight="1">
      <c r="A21" s="181"/>
      <c r="B21" s="182"/>
      <c r="C21" s="182"/>
      <c r="D21" s="182"/>
      <c r="E21" s="182"/>
      <c r="F21" s="182"/>
      <c r="G21" s="183"/>
      <c r="H21" s="175" t="s">
        <v>14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7"/>
      <c r="BT21" s="178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80"/>
    </row>
    <row r="22" spans="1:105" s="6" customFormat="1" ht="22.5" customHeight="1">
      <c r="A22" s="181"/>
      <c r="B22" s="182"/>
      <c r="C22" s="182"/>
      <c r="D22" s="182"/>
      <c r="E22" s="182"/>
      <c r="F22" s="182"/>
      <c r="G22" s="183"/>
      <c r="H22" s="175" t="s">
        <v>67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7"/>
      <c r="BT22" s="178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80"/>
    </row>
    <row r="23" spans="1:105" s="6" customFormat="1" ht="23.25" customHeight="1">
      <c r="A23" s="181"/>
      <c r="B23" s="182"/>
      <c r="C23" s="182"/>
      <c r="D23" s="182"/>
      <c r="E23" s="182"/>
      <c r="F23" s="182"/>
      <c r="G23" s="183"/>
      <c r="H23" s="184" t="s">
        <v>15</v>
      </c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6"/>
      <c r="BT23" s="178">
        <f>BT24+BT25</f>
        <v>0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80"/>
    </row>
    <row r="24" spans="1:105" s="6" customFormat="1" ht="30.75" customHeight="1">
      <c r="A24" s="181"/>
      <c r="B24" s="182"/>
      <c r="C24" s="182"/>
      <c r="D24" s="182"/>
      <c r="E24" s="182"/>
      <c r="F24" s="182"/>
      <c r="G24" s="183"/>
      <c r="H24" s="175" t="s">
        <v>68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7"/>
      <c r="BT24" s="178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80"/>
    </row>
    <row r="25" spans="1:105" s="6" customFormat="1" ht="20.25" customHeight="1">
      <c r="A25" s="181"/>
      <c r="B25" s="182"/>
      <c r="C25" s="182"/>
      <c r="D25" s="182"/>
      <c r="E25" s="182"/>
      <c r="F25" s="182"/>
      <c r="G25" s="183"/>
      <c r="H25" s="175" t="s">
        <v>69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7"/>
      <c r="BT25" s="178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80"/>
    </row>
    <row r="26" spans="1:105" s="6" customFormat="1" ht="30.75" customHeight="1">
      <c r="A26" s="181"/>
      <c r="B26" s="182"/>
      <c r="C26" s="182"/>
      <c r="D26" s="182"/>
      <c r="E26" s="182"/>
      <c r="F26" s="182"/>
      <c r="G26" s="183"/>
      <c r="H26" s="193" t="s">
        <v>70</v>
      </c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5"/>
      <c r="BT26" s="178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80"/>
    </row>
    <row r="27" spans="72:105" ht="10.5" customHeight="1"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</row>
  </sheetData>
  <sheetProtection/>
  <mergeCells count="60"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  <mergeCell ref="BT13:DA13"/>
    <mergeCell ref="A12:G12"/>
    <mergeCell ref="H15:BS15"/>
    <mergeCell ref="BT15:DA15"/>
    <mergeCell ref="H14:BS14"/>
    <mergeCell ref="BT14:DA14"/>
    <mergeCell ref="A15:G15"/>
    <mergeCell ref="A14:G14"/>
    <mergeCell ref="A13:G13"/>
    <mergeCell ref="H13:BS13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26:G26"/>
    <mergeCell ref="H26:BS26"/>
    <mergeCell ref="BT26:DA26"/>
    <mergeCell ref="A23:G23"/>
    <mergeCell ref="A24:G24"/>
    <mergeCell ref="BT25:DA25"/>
    <mergeCell ref="BT23:DA23"/>
    <mergeCell ref="BT24:DA24"/>
    <mergeCell ref="A25:G25"/>
    <mergeCell ref="H25:BS25"/>
    <mergeCell ref="H23:BS23"/>
    <mergeCell ref="H24:BS24"/>
    <mergeCell ref="BT9:DA9"/>
    <mergeCell ref="A9:G9"/>
    <mergeCell ref="BT10:DA10"/>
    <mergeCell ref="H11:BS11"/>
    <mergeCell ref="BT11:DA11"/>
    <mergeCell ref="H10:BS10"/>
    <mergeCell ref="A10:G10"/>
    <mergeCell ref="H19:BS19"/>
    <mergeCell ref="H22:BS22"/>
    <mergeCell ref="BT22:DA22"/>
    <mergeCell ref="A21:G21"/>
    <mergeCell ref="A22:G22"/>
    <mergeCell ref="BT19:DA19"/>
    <mergeCell ref="BT21:DA21"/>
    <mergeCell ref="H21:BS21"/>
    <mergeCell ref="A20:G20"/>
    <mergeCell ref="H20:BS20"/>
    <mergeCell ref="BT20:D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="70" zoomScaleNormal="70" zoomScalePageLayoutView="0" workbookViewId="0" topLeftCell="A1">
      <selection activeCell="A3" sqref="A3:M3"/>
    </sheetView>
  </sheetViews>
  <sheetFormatPr defaultColWidth="14.00390625" defaultRowHeight="12.75"/>
  <cols>
    <col min="1" max="16384" width="14.00390625" style="14" customWidth="1"/>
  </cols>
  <sheetData>
    <row r="1" spans="1:13" ht="14.2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4.25">
      <c r="A2" s="207" t="s">
        <v>200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5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6" ht="51" customHeight="1" thickBot="1">
      <c r="A4" s="209" t="s">
        <v>0</v>
      </c>
      <c r="B4" s="209"/>
      <c r="C4" s="209"/>
      <c r="D4" s="209"/>
      <c r="E4" s="210" t="s">
        <v>1</v>
      </c>
      <c r="F4" s="212" t="s">
        <v>103</v>
      </c>
      <c r="G4" s="212"/>
      <c r="H4" s="213" t="s">
        <v>143</v>
      </c>
      <c r="I4" s="216"/>
      <c r="J4" s="216"/>
      <c r="K4" s="216"/>
      <c r="L4" s="216"/>
      <c r="M4" s="216"/>
      <c r="N4" s="216"/>
      <c r="O4" s="216"/>
      <c r="P4" s="217"/>
    </row>
    <row r="5" spans="1:16" ht="44.25" customHeight="1" thickBot="1">
      <c r="A5" s="209"/>
      <c r="B5" s="209"/>
      <c r="C5" s="209"/>
      <c r="D5" s="209"/>
      <c r="E5" s="211"/>
      <c r="F5" s="212"/>
      <c r="G5" s="213"/>
      <c r="H5" s="218" t="s">
        <v>104</v>
      </c>
      <c r="I5" s="221" t="s">
        <v>105</v>
      </c>
      <c r="J5" s="222"/>
      <c r="K5" s="222"/>
      <c r="L5" s="222"/>
      <c r="M5" s="222"/>
      <c r="N5" s="222"/>
      <c r="O5" s="222"/>
      <c r="P5" s="223"/>
    </row>
    <row r="6" spans="1:16" ht="102" customHeight="1" thickBot="1">
      <c r="A6" s="209"/>
      <c r="B6" s="209"/>
      <c r="C6" s="209"/>
      <c r="D6" s="209"/>
      <c r="E6" s="211"/>
      <c r="F6" s="212"/>
      <c r="G6" s="213"/>
      <c r="H6" s="219"/>
      <c r="I6" s="224" t="s">
        <v>138</v>
      </c>
      <c r="J6" s="229" t="s">
        <v>139</v>
      </c>
      <c r="K6" s="226" t="s">
        <v>140</v>
      </c>
      <c r="L6" s="227"/>
      <c r="M6" s="229" t="s">
        <v>106</v>
      </c>
      <c r="N6" s="229" t="s">
        <v>107</v>
      </c>
      <c r="O6" s="232" t="s">
        <v>108</v>
      </c>
      <c r="P6" s="233"/>
    </row>
    <row r="7" spans="1:16" ht="146.25" customHeight="1" thickBot="1">
      <c r="A7" s="210"/>
      <c r="B7" s="210"/>
      <c r="C7" s="210"/>
      <c r="D7" s="210"/>
      <c r="E7" s="211"/>
      <c r="F7" s="214"/>
      <c r="G7" s="215"/>
      <c r="H7" s="220"/>
      <c r="I7" s="225"/>
      <c r="J7" s="240"/>
      <c r="K7" s="225"/>
      <c r="L7" s="228"/>
      <c r="M7" s="230"/>
      <c r="N7" s="231"/>
      <c r="O7" s="70" t="s">
        <v>109</v>
      </c>
      <c r="P7" s="71" t="s">
        <v>110</v>
      </c>
    </row>
    <row r="8" spans="1:16" ht="15.75" thickBot="1">
      <c r="A8" s="234">
        <v>1</v>
      </c>
      <c r="B8" s="235"/>
      <c r="C8" s="235"/>
      <c r="D8" s="236"/>
      <c r="E8" s="69">
        <v>2</v>
      </c>
      <c r="F8" s="213">
        <v>3</v>
      </c>
      <c r="G8" s="237"/>
      <c r="H8" s="72">
        <v>4</v>
      </c>
      <c r="I8" s="73">
        <v>5</v>
      </c>
      <c r="J8" s="74" t="s">
        <v>141</v>
      </c>
      <c r="K8" s="238">
        <v>6</v>
      </c>
      <c r="L8" s="239"/>
      <c r="M8" s="73">
        <v>7</v>
      </c>
      <c r="N8" s="75">
        <v>8</v>
      </c>
      <c r="O8" s="76">
        <v>9</v>
      </c>
      <c r="P8" s="77">
        <v>10</v>
      </c>
    </row>
    <row r="9" spans="1:16" ht="42" customHeight="1" thickBot="1">
      <c r="A9" s="241" t="s">
        <v>111</v>
      </c>
      <c r="B9" s="241"/>
      <c r="C9" s="241"/>
      <c r="D9" s="241"/>
      <c r="E9" s="78">
        <v>100</v>
      </c>
      <c r="F9" s="242" t="s">
        <v>112</v>
      </c>
      <c r="G9" s="242"/>
      <c r="H9" s="79">
        <f>H12+H15+H16</f>
        <v>13087587.54</v>
      </c>
      <c r="I9" s="80">
        <f>I12</f>
        <v>11269199.84</v>
      </c>
      <c r="J9" s="80"/>
      <c r="K9" s="243">
        <f>K15</f>
        <v>0</v>
      </c>
      <c r="L9" s="244"/>
      <c r="M9" s="81"/>
      <c r="N9" s="82"/>
      <c r="O9" s="83">
        <f>O12+O16</f>
        <v>1818387.7</v>
      </c>
      <c r="P9" s="84"/>
    </row>
    <row r="10" spans="1:16" ht="35.25" customHeight="1" thickBot="1">
      <c r="A10" s="245" t="s">
        <v>144</v>
      </c>
      <c r="B10" s="245"/>
      <c r="C10" s="245"/>
      <c r="D10" s="245"/>
      <c r="E10" s="85">
        <v>110</v>
      </c>
      <c r="F10" s="246" t="s">
        <v>191</v>
      </c>
      <c r="G10" s="246"/>
      <c r="H10" s="86"/>
      <c r="I10" s="87" t="s">
        <v>112</v>
      </c>
      <c r="J10" s="87"/>
      <c r="K10" s="247" t="s">
        <v>112</v>
      </c>
      <c r="L10" s="248"/>
      <c r="M10" s="88" t="s">
        <v>112</v>
      </c>
      <c r="N10" s="82" t="s">
        <v>112</v>
      </c>
      <c r="O10" s="83"/>
      <c r="P10" s="84" t="s">
        <v>112</v>
      </c>
    </row>
    <row r="11" spans="1:16" ht="15.75" thickBot="1">
      <c r="A11" s="249"/>
      <c r="B11" s="249"/>
      <c r="C11" s="249"/>
      <c r="D11" s="249"/>
      <c r="E11" s="16"/>
      <c r="F11" s="246"/>
      <c r="G11" s="246"/>
      <c r="H11" s="86"/>
      <c r="I11" s="87"/>
      <c r="J11" s="87"/>
      <c r="K11" s="247"/>
      <c r="L11" s="248"/>
      <c r="M11" s="88"/>
      <c r="N11" s="82"/>
      <c r="O11" s="83"/>
      <c r="P11" s="84"/>
    </row>
    <row r="12" spans="1:16" ht="27.75" customHeight="1" thickBot="1">
      <c r="A12" s="245" t="s">
        <v>114</v>
      </c>
      <c r="B12" s="245"/>
      <c r="C12" s="245"/>
      <c r="D12" s="245"/>
      <c r="E12" s="85">
        <v>120</v>
      </c>
      <c r="F12" s="209">
        <v>130</v>
      </c>
      <c r="G12" s="209"/>
      <c r="H12" s="86">
        <f>I12+O12</f>
        <v>13087587.54</v>
      </c>
      <c r="I12" s="87">
        <v>11269199.84</v>
      </c>
      <c r="J12" s="87"/>
      <c r="K12" s="247" t="s">
        <v>112</v>
      </c>
      <c r="L12" s="248"/>
      <c r="M12" s="88" t="s">
        <v>112</v>
      </c>
      <c r="N12" s="82"/>
      <c r="O12" s="83">
        <v>1818387.7</v>
      </c>
      <c r="P12" s="84"/>
    </row>
    <row r="13" spans="1:16" ht="35.25" customHeight="1" thickBot="1">
      <c r="A13" s="245" t="s">
        <v>115</v>
      </c>
      <c r="B13" s="245"/>
      <c r="C13" s="245"/>
      <c r="D13" s="245"/>
      <c r="E13" s="16">
        <v>130</v>
      </c>
      <c r="F13" s="209"/>
      <c r="G13" s="209"/>
      <c r="H13" s="86"/>
      <c r="I13" s="87" t="s">
        <v>112</v>
      </c>
      <c r="J13" s="87"/>
      <c r="K13" s="247" t="s">
        <v>112</v>
      </c>
      <c r="L13" s="248"/>
      <c r="M13" s="88" t="s">
        <v>112</v>
      </c>
      <c r="N13" s="82" t="s">
        <v>112</v>
      </c>
      <c r="O13" s="83"/>
      <c r="P13" s="84" t="s">
        <v>112</v>
      </c>
    </row>
    <row r="14" spans="1:16" ht="81.75" customHeight="1" thickBot="1">
      <c r="A14" s="249" t="s">
        <v>116</v>
      </c>
      <c r="B14" s="249"/>
      <c r="C14" s="249"/>
      <c r="D14" s="249"/>
      <c r="E14" s="16">
        <v>140</v>
      </c>
      <c r="F14" s="209"/>
      <c r="G14" s="209"/>
      <c r="H14" s="86"/>
      <c r="I14" s="87" t="s">
        <v>112</v>
      </c>
      <c r="J14" s="87"/>
      <c r="K14" s="247" t="s">
        <v>112</v>
      </c>
      <c r="L14" s="248"/>
      <c r="M14" s="88" t="s">
        <v>112</v>
      </c>
      <c r="N14" s="82" t="s">
        <v>112</v>
      </c>
      <c r="O14" s="83"/>
      <c r="P14" s="84" t="s">
        <v>112</v>
      </c>
    </row>
    <row r="15" spans="1:16" ht="36" customHeight="1" thickBot="1">
      <c r="A15" s="249" t="s">
        <v>117</v>
      </c>
      <c r="B15" s="249"/>
      <c r="C15" s="249"/>
      <c r="D15" s="249"/>
      <c r="E15" s="16">
        <v>150</v>
      </c>
      <c r="F15" s="209">
        <v>180</v>
      </c>
      <c r="G15" s="209"/>
      <c r="H15" s="86">
        <f>K15</f>
        <v>0</v>
      </c>
      <c r="I15" s="87" t="s">
        <v>112</v>
      </c>
      <c r="J15" s="87"/>
      <c r="K15" s="247">
        <f>K19</f>
        <v>0</v>
      </c>
      <c r="L15" s="248"/>
      <c r="M15" s="88"/>
      <c r="N15" s="82" t="s">
        <v>112</v>
      </c>
      <c r="O15" s="83" t="s">
        <v>112</v>
      </c>
      <c r="P15" s="84" t="s">
        <v>112</v>
      </c>
    </row>
    <row r="16" spans="1:16" ht="21" customHeight="1" thickBot="1">
      <c r="A16" s="249" t="s">
        <v>118</v>
      </c>
      <c r="B16" s="249"/>
      <c r="C16" s="249"/>
      <c r="D16" s="249"/>
      <c r="E16" s="16">
        <v>160</v>
      </c>
      <c r="F16" s="246" t="s">
        <v>192</v>
      </c>
      <c r="G16" s="246"/>
      <c r="H16" s="86">
        <f>O16</f>
        <v>0</v>
      </c>
      <c r="I16" s="87" t="s">
        <v>112</v>
      </c>
      <c r="J16" s="87"/>
      <c r="K16" s="247" t="s">
        <v>112</v>
      </c>
      <c r="L16" s="248"/>
      <c r="M16" s="88" t="s">
        <v>112</v>
      </c>
      <c r="N16" s="82" t="s">
        <v>112</v>
      </c>
      <c r="O16" s="83">
        <v>0</v>
      </c>
      <c r="P16" s="84"/>
    </row>
    <row r="17" spans="1:16" ht="27" customHeight="1" thickBot="1">
      <c r="A17" s="249" t="s">
        <v>119</v>
      </c>
      <c r="B17" s="249"/>
      <c r="C17" s="249"/>
      <c r="D17" s="249"/>
      <c r="E17" s="16">
        <v>180</v>
      </c>
      <c r="F17" s="209" t="s">
        <v>112</v>
      </c>
      <c r="G17" s="209"/>
      <c r="H17" s="86"/>
      <c r="I17" s="87" t="s">
        <v>112</v>
      </c>
      <c r="J17" s="87"/>
      <c r="K17" s="247" t="s">
        <v>112</v>
      </c>
      <c r="L17" s="248"/>
      <c r="M17" s="88" t="s">
        <v>112</v>
      </c>
      <c r="N17" s="82" t="s">
        <v>112</v>
      </c>
      <c r="O17" s="83"/>
      <c r="P17" s="84" t="s">
        <v>112</v>
      </c>
    </row>
    <row r="18" spans="1:16" ht="16.5" thickBot="1">
      <c r="A18" s="250"/>
      <c r="B18" s="250"/>
      <c r="C18" s="250"/>
      <c r="D18" s="250"/>
      <c r="E18" s="89"/>
      <c r="F18" s="209"/>
      <c r="G18" s="209"/>
      <c r="H18" s="86"/>
      <c r="I18" s="87"/>
      <c r="J18" s="87"/>
      <c r="K18" s="247"/>
      <c r="L18" s="248"/>
      <c r="M18" s="88"/>
      <c r="N18" s="82"/>
      <c r="O18" s="83"/>
      <c r="P18" s="84"/>
    </row>
    <row r="19" spans="1:16" ht="37.5" customHeight="1" thickBot="1">
      <c r="A19" s="251" t="s">
        <v>120</v>
      </c>
      <c r="B19" s="251"/>
      <c r="C19" s="251"/>
      <c r="D19" s="251"/>
      <c r="E19" s="16">
        <v>200</v>
      </c>
      <c r="F19" s="246" t="s">
        <v>113</v>
      </c>
      <c r="G19" s="246"/>
      <c r="H19" s="86">
        <f>I19+K19+O19</f>
        <v>13087587.54</v>
      </c>
      <c r="I19" s="87">
        <f>I20+I22+I24+I29+I26+I28</f>
        <v>11269199.84</v>
      </c>
      <c r="J19" s="87"/>
      <c r="K19" s="247">
        <f>K21+K22+K24+K26+K28+K29</f>
        <v>0</v>
      </c>
      <c r="L19" s="248"/>
      <c r="M19" s="88">
        <f>M21+M22+M24+M26+M28+M29</f>
        <v>0</v>
      </c>
      <c r="N19" s="88">
        <f>N21+N22+N24+N26+N28+N29</f>
        <v>0</v>
      </c>
      <c r="O19" s="88">
        <f>O21+O22+O24+O26+O28+O29</f>
        <v>1818387.7</v>
      </c>
      <c r="P19" s="84"/>
    </row>
    <row r="20" spans="1:16" ht="28.5" customHeight="1" thickBot="1">
      <c r="A20" s="249" t="s">
        <v>121</v>
      </c>
      <c r="B20" s="249"/>
      <c r="C20" s="249"/>
      <c r="D20" s="249"/>
      <c r="E20" s="16">
        <v>210</v>
      </c>
      <c r="F20" s="209" t="s">
        <v>122</v>
      </c>
      <c r="G20" s="209"/>
      <c r="H20" s="86">
        <f>I20</f>
        <v>9249617.49</v>
      </c>
      <c r="I20" s="87">
        <v>9249617.49</v>
      </c>
      <c r="J20" s="87"/>
      <c r="K20" s="247"/>
      <c r="L20" s="248"/>
      <c r="M20" s="88"/>
      <c r="N20" s="82"/>
      <c r="O20" s="87"/>
      <c r="P20" s="84"/>
    </row>
    <row r="21" spans="1:16" ht="38.25" customHeight="1" thickBot="1">
      <c r="A21" s="249" t="s">
        <v>123</v>
      </c>
      <c r="B21" s="249"/>
      <c r="C21" s="249"/>
      <c r="D21" s="249"/>
      <c r="E21" s="16">
        <v>211</v>
      </c>
      <c r="F21" s="252" t="s">
        <v>124</v>
      </c>
      <c r="G21" s="253"/>
      <c r="H21" s="86">
        <f>I21+K21+M21+N21+O21</f>
        <v>9247277.49</v>
      </c>
      <c r="I21" s="87">
        <v>9247277.49</v>
      </c>
      <c r="J21" s="87"/>
      <c r="K21" s="247"/>
      <c r="L21" s="248"/>
      <c r="M21" s="88"/>
      <c r="N21" s="82"/>
      <c r="O21" s="83"/>
      <c r="P21" s="84"/>
    </row>
    <row r="22" spans="1:16" ht="35.25" customHeight="1" thickBot="1">
      <c r="A22" s="249" t="s">
        <v>125</v>
      </c>
      <c r="B22" s="249"/>
      <c r="C22" s="249"/>
      <c r="D22" s="249"/>
      <c r="E22" s="16">
        <v>220</v>
      </c>
      <c r="F22" s="246" t="s">
        <v>142</v>
      </c>
      <c r="G22" s="246"/>
      <c r="H22" s="86">
        <f>I22+K22+M22+N22+O22</f>
        <v>0</v>
      </c>
      <c r="I22" s="87"/>
      <c r="J22" s="87"/>
      <c r="K22" s="247"/>
      <c r="L22" s="248"/>
      <c r="M22" s="88"/>
      <c r="N22" s="82"/>
      <c r="O22" s="83"/>
      <c r="P22" s="84"/>
    </row>
    <row r="23" spans="1:16" ht="15.75" thickBot="1">
      <c r="A23" s="213" t="s">
        <v>126</v>
      </c>
      <c r="B23" s="254"/>
      <c r="C23" s="254"/>
      <c r="D23" s="255"/>
      <c r="E23" s="85"/>
      <c r="F23" s="246"/>
      <c r="G23" s="246"/>
      <c r="H23" s="86"/>
      <c r="I23" s="87"/>
      <c r="J23" s="87"/>
      <c r="K23" s="247"/>
      <c r="L23" s="248"/>
      <c r="M23" s="88"/>
      <c r="N23" s="82"/>
      <c r="O23" s="83"/>
      <c r="P23" s="84"/>
    </row>
    <row r="24" spans="1:16" ht="34.5" customHeight="1" thickBot="1">
      <c r="A24" s="249" t="s">
        <v>127</v>
      </c>
      <c r="B24" s="249"/>
      <c r="C24" s="249"/>
      <c r="D24" s="249"/>
      <c r="E24" s="16">
        <v>230</v>
      </c>
      <c r="F24" s="252" t="s">
        <v>128</v>
      </c>
      <c r="G24" s="253"/>
      <c r="H24" s="86">
        <f>I24+K24+M24+N24+O24</f>
        <v>17545.59</v>
      </c>
      <c r="I24" s="87">
        <v>17545.59</v>
      </c>
      <c r="J24" s="87"/>
      <c r="K24" s="247"/>
      <c r="L24" s="248"/>
      <c r="M24" s="88"/>
      <c r="N24" s="82"/>
      <c r="O24" s="83"/>
      <c r="P24" s="84"/>
    </row>
    <row r="25" spans="1:16" ht="15.75" thickBot="1">
      <c r="A25" s="213" t="s">
        <v>126</v>
      </c>
      <c r="B25" s="254"/>
      <c r="C25" s="254"/>
      <c r="D25" s="255"/>
      <c r="E25" s="16"/>
      <c r="F25" s="246"/>
      <c r="G25" s="246"/>
      <c r="H25" s="86"/>
      <c r="I25" s="87"/>
      <c r="J25" s="87"/>
      <c r="K25" s="247"/>
      <c r="L25" s="248"/>
      <c r="M25" s="88"/>
      <c r="N25" s="82"/>
      <c r="O25" s="83"/>
      <c r="P25" s="84"/>
    </row>
    <row r="26" spans="1:16" ht="34.5" customHeight="1" thickBot="1">
      <c r="A26" s="249" t="s">
        <v>129</v>
      </c>
      <c r="B26" s="249"/>
      <c r="C26" s="249"/>
      <c r="D26" s="249"/>
      <c r="E26" s="16">
        <v>240</v>
      </c>
      <c r="F26" s="246"/>
      <c r="G26" s="246"/>
      <c r="H26" s="86">
        <f>I26+K26+M26+N26+O26</f>
        <v>0</v>
      </c>
      <c r="I26" s="87"/>
      <c r="J26" s="87"/>
      <c r="K26" s="247"/>
      <c r="L26" s="248"/>
      <c r="M26" s="88"/>
      <c r="N26" s="82"/>
      <c r="O26" s="83"/>
      <c r="P26" s="84"/>
    </row>
    <row r="27" spans="1:16" ht="15.75" thickBot="1">
      <c r="A27" s="249"/>
      <c r="B27" s="249"/>
      <c r="C27" s="249"/>
      <c r="D27" s="249"/>
      <c r="E27" s="16"/>
      <c r="F27" s="246"/>
      <c r="G27" s="246"/>
      <c r="H27" s="86"/>
      <c r="I27" s="87"/>
      <c r="J27" s="87"/>
      <c r="K27" s="247"/>
      <c r="L27" s="248"/>
      <c r="M27" s="88"/>
      <c r="N27" s="82"/>
      <c r="O27" s="83"/>
      <c r="P27" s="84"/>
    </row>
    <row r="28" spans="1:16" ht="34.5" customHeight="1" thickBot="1">
      <c r="A28" s="249" t="s">
        <v>130</v>
      </c>
      <c r="B28" s="249"/>
      <c r="C28" s="249"/>
      <c r="D28" s="249"/>
      <c r="E28" s="16">
        <v>250</v>
      </c>
      <c r="F28" s="246"/>
      <c r="G28" s="246"/>
      <c r="H28" s="86">
        <f>I28+K28+M28+N28+O28</f>
        <v>0</v>
      </c>
      <c r="I28" s="87"/>
      <c r="J28" s="87"/>
      <c r="K28" s="247"/>
      <c r="L28" s="248"/>
      <c r="M28" s="88"/>
      <c r="N28" s="82"/>
      <c r="O28" s="83"/>
      <c r="P28" s="84"/>
    </row>
    <row r="29" spans="1:16" ht="37.5" customHeight="1" thickBot="1">
      <c r="A29" s="249" t="s">
        <v>131</v>
      </c>
      <c r="B29" s="249"/>
      <c r="C29" s="249"/>
      <c r="D29" s="249"/>
      <c r="E29" s="16">
        <v>260</v>
      </c>
      <c r="F29" s="209" t="s">
        <v>112</v>
      </c>
      <c r="G29" s="209"/>
      <c r="H29" s="86">
        <f>I29+K29+M29+N29+O29</f>
        <v>3820424.46</v>
      </c>
      <c r="I29" s="87">
        <v>2002036.76</v>
      </c>
      <c r="J29" s="87"/>
      <c r="K29" s="247"/>
      <c r="L29" s="248"/>
      <c r="M29" s="88"/>
      <c r="N29" s="82"/>
      <c r="O29" s="83">
        <v>1818387.7</v>
      </c>
      <c r="P29" s="84"/>
    </row>
    <row r="30" spans="1:16" ht="15.75" thickBot="1">
      <c r="A30" s="249"/>
      <c r="B30" s="249"/>
      <c r="C30" s="249"/>
      <c r="D30" s="249"/>
      <c r="E30" s="16"/>
      <c r="F30" s="209"/>
      <c r="G30" s="209"/>
      <c r="H30" s="90"/>
      <c r="I30" s="91"/>
      <c r="J30" s="91"/>
      <c r="K30" s="256"/>
      <c r="L30" s="257"/>
      <c r="M30" s="92"/>
      <c r="N30" s="93"/>
      <c r="O30" s="76"/>
      <c r="P30" s="77"/>
    </row>
    <row r="31" spans="1:16" ht="15.75" thickBot="1">
      <c r="A31" s="249"/>
      <c r="B31" s="249"/>
      <c r="C31" s="249"/>
      <c r="D31" s="249"/>
      <c r="E31" s="16"/>
      <c r="F31" s="209"/>
      <c r="G31" s="209"/>
      <c r="H31" s="90"/>
      <c r="I31" s="91"/>
      <c r="J31" s="91"/>
      <c r="K31" s="256"/>
      <c r="L31" s="257"/>
      <c r="M31" s="92"/>
      <c r="N31" s="93"/>
      <c r="O31" s="76"/>
      <c r="P31" s="77"/>
    </row>
    <row r="32" spans="1:16" ht="39.75" customHeight="1" thickBot="1">
      <c r="A32" s="251" t="s">
        <v>132</v>
      </c>
      <c r="B32" s="251"/>
      <c r="C32" s="251"/>
      <c r="D32" s="251"/>
      <c r="E32" s="94">
        <v>300</v>
      </c>
      <c r="F32" s="209" t="s">
        <v>112</v>
      </c>
      <c r="G32" s="209"/>
      <c r="H32" s="90"/>
      <c r="I32" s="91"/>
      <c r="J32" s="91"/>
      <c r="K32" s="256"/>
      <c r="L32" s="257"/>
      <c r="M32" s="92"/>
      <c r="N32" s="93"/>
      <c r="O32" s="76"/>
      <c r="P32" s="77"/>
    </row>
    <row r="33" spans="1:16" ht="24" customHeight="1" thickBot="1">
      <c r="A33" s="249" t="s">
        <v>146</v>
      </c>
      <c r="B33" s="249"/>
      <c r="C33" s="249"/>
      <c r="D33" s="249"/>
      <c r="E33" s="16">
        <v>310</v>
      </c>
      <c r="F33" s="209"/>
      <c r="G33" s="209"/>
      <c r="H33" s="90"/>
      <c r="I33" s="91"/>
      <c r="J33" s="91"/>
      <c r="K33" s="256"/>
      <c r="L33" s="257"/>
      <c r="M33" s="92"/>
      <c r="N33" s="93"/>
      <c r="O33" s="76"/>
      <c r="P33" s="77"/>
    </row>
    <row r="34" spans="1:16" ht="21" customHeight="1" thickBot="1">
      <c r="A34" s="249" t="s">
        <v>133</v>
      </c>
      <c r="B34" s="249"/>
      <c r="C34" s="249"/>
      <c r="D34" s="249"/>
      <c r="E34" s="16">
        <v>320</v>
      </c>
      <c r="F34" s="209"/>
      <c r="G34" s="209"/>
      <c r="H34" s="90"/>
      <c r="I34" s="91"/>
      <c r="J34" s="91"/>
      <c r="K34" s="256"/>
      <c r="L34" s="257"/>
      <c r="M34" s="92"/>
      <c r="N34" s="93"/>
      <c r="O34" s="76"/>
      <c r="P34" s="77"/>
    </row>
    <row r="35" spans="1:16" ht="45.75" customHeight="1" thickBot="1">
      <c r="A35" s="251" t="s">
        <v>134</v>
      </c>
      <c r="B35" s="251"/>
      <c r="C35" s="251"/>
      <c r="D35" s="251"/>
      <c r="E35" s="94">
        <v>400</v>
      </c>
      <c r="F35" s="258"/>
      <c r="G35" s="258"/>
      <c r="H35" s="95"/>
      <c r="I35" s="96"/>
      <c r="J35" s="96"/>
      <c r="K35" s="259"/>
      <c r="L35" s="260"/>
      <c r="M35" s="97"/>
      <c r="N35" s="98"/>
      <c r="O35" s="99"/>
      <c r="P35" s="100"/>
    </row>
    <row r="36" spans="1:16" ht="23.25" customHeight="1" thickBot="1">
      <c r="A36" s="249" t="s">
        <v>145</v>
      </c>
      <c r="B36" s="249"/>
      <c r="C36" s="249"/>
      <c r="D36" s="249"/>
      <c r="E36" s="16">
        <v>410</v>
      </c>
      <c r="F36" s="209"/>
      <c r="G36" s="209"/>
      <c r="H36" s="90"/>
      <c r="I36" s="91"/>
      <c r="J36" s="91"/>
      <c r="K36" s="256"/>
      <c r="L36" s="257"/>
      <c r="M36" s="92"/>
      <c r="N36" s="93"/>
      <c r="O36" s="76"/>
      <c r="P36" s="77"/>
    </row>
    <row r="37" spans="1:16" ht="15.75" thickBot="1">
      <c r="A37" s="249" t="s">
        <v>135</v>
      </c>
      <c r="B37" s="249"/>
      <c r="C37" s="249"/>
      <c r="D37" s="249"/>
      <c r="E37" s="16">
        <v>420</v>
      </c>
      <c r="F37" s="209"/>
      <c r="G37" s="209"/>
      <c r="H37" s="90"/>
      <c r="I37" s="91"/>
      <c r="J37" s="91"/>
      <c r="K37" s="256"/>
      <c r="L37" s="257"/>
      <c r="M37" s="92"/>
      <c r="N37" s="93"/>
      <c r="O37" s="76"/>
      <c r="P37" s="77"/>
    </row>
    <row r="38" spans="1:16" ht="19.5" thickBot="1">
      <c r="A38" s="251" t="s">
        <v>136</v>
      </c>
      <c r="B38" s="251"/>
      <c r="C38" s="251"/>
      <c r="D38" s="251"/>
      <c r="E38" s="94">
        <v>500</v>
      </c>
      <c r="F38" s="209" t="s">
        <v>112</v>
      </c>
      <c r="G38" s="209"/>
      <c r="H38" s="90"/>
      <c r="I38" s="91"/>
      <c r="J38" s="91"/>
      <c r="K38" s="256"/>
      <c r="L38" s="257"/>
      <c r="M38" s="92"/>
      <c r="N38" s="93"/>
      <c r="O38" s="76"/>
      <c r="P38" s="77"/>
    </row>
    <row r="39" spans="1:16" ht="19.5" thickBot="1">
      <c r="A39" s="251" t="s">
        <v>137</v>
      </c>
      <c r="B39" s="251"/>
      <c r="C39" s="251"/>
      <c r="D39" s="251"/>
      <c r="E39" s="94">
        <v>600</v>
      </c>
      <c r="F39" s="209" t="s">
        <v>112</v>
      </c>
      <c r="G39" s="209"/>
      <c r="H39" s="90"/>
      <c r="I39" s="91"/>
      <c r="J39" s="91"/>
      <c r="K39" s="256"/>
      <c r="L39" s="257"/>
      <c r="M39" s="92"/>
      <c r="N39" s="93"/>
      <c r="O39" s="76"/>
      <c r="P39" s="77"/>
    </row>
  </sheetData>
  <sheetProtection/>
  <mergeCells count="111">
    <mergeCell ref="A38:D38"/>
    <mergeCell ref="F38:G38"/>
    <mergeCell ref="K38:L38"/>
    <mergeCell ref="A34:D34"/>
    <mergeCell ref="F34:G34"/>
    <mergeCell ref="A33:D33"/>
    <mergeCell ref="F33:G33"/>
    <mergeCell ref="F35:G35"/>
    <mergeCell ref="K35:L35"/>
    <mergeCell ref="K36:L36"/>
    <mergeCell ref="K31:L31"/>
    <mergeCell ref="A32:D32"/>
    <mergeCell ref="F32:G32"/>
    <mergeCell ref="K32:L32"/>
    <mergeCell ref="K33:L33"/>
    <mergeCell ref="A31:D31"/>
    <mergeCell ref="F31:G31"/>
    <mergeCell ref="A39:D39"/>
    <mergeCell ref="F39:G39"/>
    <mergeCell ref="K39:L39"/>
    <mergeCell ref="A36:D36"/>
    <mergeCell ref="F36:G36"/>
    <mergeCell ref="K34:L34"/>
    <mergeCell ref="A35:D35"/>
    <mergeCell ref="A37:D37"/>
    <mergeCell ref="F37:G37"/>
    <mergeCell ref="K37:L37"/>
    <mergeCell ref="A29:D29"/>
    <mergeCell ref="F29:G29"/>
    <mergeCell ref="K29:L29"/>
    <mergeCell ref="A30:D30"/>
    <mergeCell ref="F30:G30"/>
    <mergeCell ref="K30:L30"/>
    <mergeCell ref="A27:D27"/>
    <mergeCell ref="F27:G27"/>
    <mergeCell ref="K27:L27"/>
    <mergeCell ref="A28:D28"/>
    <mergeCell ref="F28:G28"/>
    <mergeCell ref="K28:L28"/>
    <mergeCell ref="A25:D25"/>
    <mergeCell ref="F25:G25"/>
    <mergeCell ref="K25:L25"/>
    <mergeCell ref="A26:D26"/>
    <mergeCell ref="F26:G26"/>
    <mergeCell ref="K26:L26"/>
    <mergeCell ref="A23:D23"/>
    <mergeCell ref="F23:G23"/>
    <mergeCell ref="K23:L23"/>
    <mergeCell ref="A24:D24"/>
    <mergeCell ref="F24:G24"/>
    <mergeCell ref="K24:L24"/>
    <mergeCell ref="A21:D21"/>
    <mergeCell ref="F21:G21"/>
    <mergeCell ref="K21:L21"/>
    <mergeCell ref="A22:D22"/>
    <mergeCell ref="F22:G22"/>
    <mergeCell ref="K22:L22"/>
    <mergeCell ref="A19:D19"/>
    <mergeCell ref="F19:G19"/>
    <mergeCell ref="K19:L19"/>
    <mergeCell ref="A20:D20"/>
    <mergeCell ref="F20:G20"/>
    <mergeCell ref="K20:L20"/>
    <mergeCell ref="A17:D17"/>
    <mergeCell ref="F17:G17"/>
    <mergeCell ref="K17:L17"/>
    <mergeCell ref="A18:D18"/>
    <mergeCell ref="F18:G18"/>
    <mergeCell ref="K18:L18"/>
    <mergeCell ref="A15:D15"/>
    <mergeCell ref="F15:G15"/>
    <mergeCell ref="K15:L15"/>
    <mergeCell ref="A16:D16"/>
    <mergeCell ref="F16:G16"/>
    <mergeCell ref="K16:L16"/>
    <mergeCell ref="A13:D13"/>
    <mergeCell ref="F13:G13"/>
    <mergeCell ref="K13:L13"/>
    <mergeCell ref="A14:D14"/>
    <mergeCell ref="F14:G14"/>
    <mergeCell ref="K14:L14"/>
    <mergeCell ref="A11:D11"/>
    <mergeCell ref="F11:G11"/>
    <mergeCell ref="K11:L11"/>
    <mergeCell ref="A12:D12"/>
    <mergeCell ref="F12:G12"/>
    <mergeCell ref="K12:L12"/>
    <mergeCell ref="A9:D9"/>
    <mergeCell ref="F9:G9"/>
    <mergeCell ref="K9:L9"/>
    <mergeCell ref="A10:D10"/>
    <mergeCell ref="F10:G10"/>
    <mergeCell ref="K10:L10"/>
    <mergeCell ref="K6:L7"/>
    <mergeCell ref="M6:M7"/>
    <mergeCell ref="N6:N7"/>
    <mergeCell ref="O6:P6"/>
    <mergeCell ref="A8:D8"/>
    <mergeCell ref="F8:G8"/>
    <mergeCell ref="K8:L8"/>
    <mergeCell ref="J6:J7"/>
    <mergeCell ref="A1:M1"/>
    <mergeCell ref="A2:M2"/>
    <mergeCell ref="A3:M3"/>
    <mergeCell ref="A4:D7"/>
    <mergeCell ref="E4:E7"/>
    <mergeCell ref="F4:G7"/>
    <mergeCell ref="H4:P4"/>
    <mergeCell ref="H5:H7"/>
    <mergeCell ref="I5:P5"/>
    <mergeCell ref="I6:I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3">
      <selection activeCell="F9" sqref="F9:G9"/>
    </sheetView>
  </sheetViews>
  <sheetFormatPr defaultColWidth="9.00390625" defaultRowHeight="12.75"/>
  <cols>
    <col min="1" max="3" width="9.125" style="14" customWidth="1"/>
    <col min="4" max="4" width="15.75390625" style="14" customWidth="1"/>
    <col min="5" max="7" width="9.125" style="14" customWidth="1"/>
    <col min="8" max="8" width="12.875" style="14" customWidth="1"/>
    <col min="9" max="9" width="13.875" style="14" customWidth="1"/>
    <col min="10" max="10" width="13.375" style="14" customWidth="1"/>
    <col min="11" max="12" width="9.125" style="14" customWidth="1"/>
    <col min="13" max="13" width="13.00390625" style="14" customWidth="1"/>
    <col min="14" max="14" width="13.75390625" style="14" customWidth="1"/>
    <col min="15" max="15" width="14.00390625" style="14" customWidth="1"/>
    <col min="16" max="16384" width="9.125" style="14" customWidth="1"/>
  </cols>
  <sheetData>
    <row r="1" spans="1:13" ht="15" thickBo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6" ht="51" customHeight="1" thickBot="1">
      <c r="A2" s="209" t="s">
        <v>0</v>
      </c>
      <c r="B2" s="209"/>
      <c r="C2" s="209"/>
      <c r="D2" s="209"/>
      <c r="E2" s="210" t="s">
        <v>1</v>
      </c>
      <c r="F2" s="212" t="s">
        <v>103</v>
      </c>
      <c r="G2" s="212"/>
      <c r="H2" s="213" t="s">
        <v>147</v>
      </c>
      <c r="I2" s="216"/>
      <c r="J2" s="216"/>
      <c r="K2" s="216"/>
      <c r="L2" s="216"/>
      <c r="M2" s="216"/>
      <c r="N2" s="216"/>
      <c r="O2" s="216"/>
      <c r="P2" s="217"/>
    </row>
    <row r="3" spans="1:16" ht="44.25" customHeight="1" thickBot="1">
      <c r="A3" s="209"/>
      <c r="B3" s="209"/>
      <c r="C3" s="209"/>
      <c r="D3" s="209"/>
      <c r="E3" s="211"/>
      <c r="F3" s="212"/>
      <c r="G3" s="213"/>
      <c r="H3" s="218" t="s">
        <v>104</v>
      </c>
      <c r="I3" s="221" t="s">
        <v>105</v>
      </c>
      <c r="J3" s="222"/>
      <c r="K3" s="222"/>
      <c r="L3" s="222"/>
      <c r="M3" s="222"/>
      <c r="N3" s="222"/>
      <c r="O3" s="222"/>
      <c r="P3" s="223"/>
    </row>
    <row r="4" spans="1:16" ht="102" customHeight="1" thickBot="1">
      <c r="A4" s="209"/>
      <c r="B4" s="209"/>
      <c r="C4" s="209"/>
      <c r="D4" s="209"/>
      <c r="E4" s="211"/>
      <c r="F4" s="212"/>
      <c r="G4" s="213"/>
      <c r="H4" s="219"/>
      <c r="I4" s="224" t="s">
        <v>138</v>
      </c>
      <c r="J4" s="229" t="s">
        <v>139</v>
      </c>
      <c r="K4" s="226" t="s">
        <v>140</v>
      </c>
      <c r="L4" s="227"/>
      <c r="M4" s="229" t="s">
        <v>106</v>
      </c>
      <c r="N4" s="229" t="s">
        <v>107</v>
      </c>
      <c r="O4" s="232" t="s">
        <v>108</v>
      </c>
      <c r="P4" s="233"/>
    </row>
    <row r="5" spans="1:16" ht="146.25" customHeight="1" thickBot="1">
      <c r="A5" s="210"/>
      <c r="B5" s="210"/>
      <c r="C5" s="210"/>
      <c r="D5" s="210"/>
      <c r="E5" s="211"/>
      <c r="F5" s="214"/>
      <c r="G5" s="215"/>
      <c r="H5" s="220"/>
      <c r="I5" s="225"/>
      <c r="J5" s="240"/>
      <c r="K5" s="225"/>
      <c r="L5" s="228"/>
      <c r="M5" s="230"/>
      <c r="N5" s="231"/>
      <c r="O5" s="70" t="s">
        <v>109</v>
      </c>
      <c r="P5" s="71" t="s">
        <v>110</v>
      </c>
    </row>
    <row r="6" spans="1:16" ht="15.75" thickBot="1">
      <c r="A6" s="234">
        <v>1</v>
      </c>
      <c r="B6" s="235"/>
      <c r="C6" s="235"/>
      <c r="D6" s="236"/>
      <c r="E6" s="69">
        <v>2</v>
      </c>
      <c r="F6" s="213">
        <v>3</v>
      </c>
      <c r="G6" s="237"/>
      <c r="H6" s="72">
        <v>4</v>
      </c>
      <c r="I6" s="73">
        <v>5</v>
      </c>
      <c r="J6" s="74" t="s">
        <v>141</v>
      </c>
      <c r="K6" s="238">
        <v>6</v>
      </c>
      <c r="L6" s="239"/>
      <c r="M6" s="73">
        <v>7</v>
      </c>
      <c r="N6" s="75">
        <v>8</v>
      </c>
      <c r="O6" s="76">
        <v>9</v>
      </c>
      <c r="P6" s="77">
        <v>10</v>
      </c>
    </row>
    <row r="7" spans="1:16" ht="42" customHeight="1" thickBot="1">
      <c r="A7" s="241" t="s">
        <v>111</v>
      </c>
      <c r="B7" s="241"/>
      <c r="C7" s="241"/>
      <c r="D7" s="241"/>
      <c r="E7" s="78">
        <v>100</v>
      </c>
      <c r="F7" s="242" t="s">
        <v>112</v>
      </c>
      <c r="G7" s="242"/>
      <c r="H7" s="79">
        <f>H10+H13+H14</f>
        <v>12319464.799999999</v>
      </c>
      <c r="I7" s="80">
        <f>I10</f>
        <v>10501077.1</v>
      </c>
      <c r="J7" s="80"/>
      <c r="K7" s="243">
        <f>K13</f>
        <v>0</v>
      </c>
      <c r="L7" s="244"/>
      <c r="M7" s="81"/>
      <c r="N7" s="82"/>
      <c r="O7" s="83">
        <f>O10+O14</f>
        <v>1818387.7</v>
      </c>
      <c r="P7" s="84"/>
    </row>
    <row r="8" spans="1:16" ht="35.25" customHeight="1" thickBot="1">
      <c r="A8" s="245" t="s">
        <v>144</v>
      </c>
      <c r="B8" s="245"/>
      <c r="C8" s="245"/>
      <c r="D8" s="245"/>
      <c r="E8" s="85">
        <v>110</v>
      </c>
      <c r="F8" s="246" t="s">
        <v>191</v>
      </c>
      <c r="G8" s="246"/>
      <c r="H8" s="86"/>
      <c r="I8" s="87" t="s">
        <v>112</v>
      </c>
      <c r="J8" s="87"/>
      <c r="K8" s="247" t="s">
        <v>112</v>
      </c>
      <c r="L8" s="248"/>
      <c r="M8" s="88" t="s">
        <v>112</v>
      </c>
      <c r="N8" s="82" t="s">
        <v>112</v>
      </c>
      <c r="O8" s="83"/>
      <c r="P8" s="84" t="s">
        <v>112</v>
      </c>
    </row>
    <row r="9" spans="1:16" ht="15.75" thickBot="1">
      <c r="A9" s="249"/>
      <c r="B9" s="249"/>
      <c r="C9" s="249"/>
      <c r="D9" s="249"/>
      <c r="E9" s="16"/>
      <c r="F9" s="246"/>
      <c r="G9" s="246"/>
      <c r="H9" s="86"/>
      <c r="I9" s="87"/>
      <c r="J9" s="87"/>
      <c r="K9" s="247"/>
      <c r="L9" s="248"/>
      <c r="M9" s="88"/>
      <c r="N9" s="82"/>
      <c r="O9" s="83"/>
      <c r="P9" s="84"/>
    </row>
    <row r="10" spans="1:16" ht="27.75" customHeight="1" thickBot="1">
      <c r="A10" s="245" t="s">
        <v>114</v>
      </c>
      <c r="B10" s="245"/>
      <c r="C10" s="245"/>
      <c r="D10" s="245"/>
      <c r="E10" s="85">
        <v>120</v>
      </c>
      <c r="F10" s="209">
        <v>130</v>
      </c>
      <c r="G10" s="209"/>
      <c r="H10" s="86">
        <f>I10+O10</f>
        <v>12319464.799999999</v>
      </c>
      <c r="I10" s="87">
        <v>10501077.1</v>
      </c>
      <c r="J10" s="87"/>
      <c r="K10" s="247" t="s">
        <v>112</v>
      </c>
      <c r="L10" s="248"/>
      <c r="M10" s="88" t="s">
        <v>112</v>
      </c>
      <c r="N10" s="82"/>
      <c r="O10" s="83">
        <v>1818387.7</v>
      </c>
      <c r="P10" s="84"/>
    </row>
    <row r="11" spans="1:16" ht="35.25" customHeight="1" thickBot="1">
      <c r="A11" s="245" t="s">
        <v>115</v>
      </c>
      <c r="B11" s="245"/>
      <c r="C11" s="245"/>
      <c r="D11" s="245"/>
      <c r="E11" s="16">
        <v>130</v>
      </c>
      <c r="F11" s="209"/>
      <c r="G11" s="209"/>
      <c r="H11" s="86"/>
      <c r="I11" s="87" t="s">
        <v>112</v>
      </c>
      <c r="J11" s="87"/>
      <c r="K11" s="247" t="s">
        <v>112</v>
      </c>
      <c r="L11" s="248"/>
      <c r="M11" s="88" t="s">
        <v>112</v>
      </c>
      <c r="N11" s="82" t="s">
        <v>112</v>
      </c>
      <c r="O11" s="83"/>
      <c r="P11" s="84" t="s">
        <v>112</v>
      </c>
    </row>
    <row r="12" spans="1:16" ht="81.75" customHeight="1" thickBot="1">
      <c r="A12" s="249" t="s">
        <v>116</v>
      </c>
      <c r="B12" s="249"/>
      <c r="C12" s="249"/>
      <c r="D12" s="249"/>
      <c r="E12" s="16">
        <v>140</v>
      </c>
      <c r="F12" s="209"/>
      <c r="G12" s="209"/>
      <c r="H12" s="86"/>
      <c r="I12" s="87" t="s">
        <v>112</v>
      </c>
      <c r="J12" s="87"/>
      <c r="K12" s="247" t="s">
        <v>112</v>
      </c>
      <c r="L12" s="248"/>
      <c r="M12" s="88" t="s">
        <v>112</v>
      </c>
      <c r="N12" s="82" t="s">
        <v>112</v>
      </c>
      <c r="O12" s="83"/>
      <c r="P12" s="84" t="s">
        <v>112</v>
      </c>
    </row>
    <row r="13" spans="1:16" ht="36" customHeight="1" thickBot="1">
      <c r="A13" s="249" t="s">
        <v>117</v>
      </c>
      <c r="B13" s="249"/>
      <c r="C13" s="249"/>
      <c r="D13" s="249"/>
      <c r="E13" s="16">
        <v>150</v>
      </c>
      <c r="F13" s="209">
        <v>180</v>
      </c>
      <c r="G13" s="209"/>
      <c r="H13" s="86">
        <f>K13</f>
        <v>0</v>
      </c>
      <c r="I13" s="87" t="s">
        <v>112</v>
      </c>
      <c r="J13" s="87"/>
      <c r="K13" s="247">
        <f>K17</f>
        <v>0</v>
      </c>
      <c r="L13" s="248"/>
      <c r="M13" s="88"/>
      <c r="N13" s="82" t="s">
        <v>112</v>
      </c>
      <c r="O13" s="83" t="s">
        <v>112</v>
      </c>
      <c r="P13" s="84" t="s">
        <v>112</v>
      </c>
    </row>
    <row r="14" spans="1:16" ht="21" customHeight="1" thickBot="1">
      <c r="A14" s="249" t="s">
        <v>118</v>
      </c>
      <c r="B14" s="249"/>
      <c r="C14" s="249"/>
      <c r="D14" s="249"/>
      <c r="E14" s="16">
        <v>160</v>
      </c>
      <c r="F14" s="246" t="s">
        <v>192</v>
      </c>
      <c r="G14" s="246"/>
      <c r="H14" s="86">
        <f>O14</f>
        <v>0</v>
      </c>
      <c r="I14" s="87" t="s">
        <v>112</v>
      </c>
      <c r="J14" s="87"/>
      <c r="K14" s="247" t="s">
        <v>112</v>
      </c>
      <c r="L14" s="248"/>
      <c r="M14" s="88" t="s">
        <v>112</v>
      </c>
      <c r="N14" s="82" t="s">
        <v>112</v>
      </c>
      <c r="O14" s="83">
        <v>0</v>
      </c>
      <c r="P14" s="84"/>
    </row>
    <row r="15" spans="1:16" ht="27" customHeight="1" thickBot="1">
      <c r="A15" s="249" t="s">
        <v>119</v>
      </c>
      <c r="B15" s="249"/>
      <c r="C15" s="249"/>
      <c r="D15" s="249"/>
      <c r="E15" s="16">
        <v>180</v>
      </c>
      <c r="F15" s="209" t="s">
        <v>112</v>
      </c>
      <c r="G15" s="209"/>
      <c r="H15" s="86"/>
      <c r="I15" s="87" t="s">
        <v>112</v>
      </c>
      <c r="J15" s="87"/>
      <c r="K15" s="247" t="s">
        <v>112</v>
      </c>
      <c r="L15" s="248"/>
      <c r="M15" s="88" t="s">
        <v>112</v>
      </c>
      <c r="N15" s="82" t="s">
        <v>112</v>
      </c>
      <c r="O15" s="83"/>
      <c r="P15" s="84" t="s">
        <v>112</v>
      </c>
    </row>
    <row r="16" spans="1:16" ht="16.5" thickBot="1">
      <c r="A16" s="250"/>
      <c r="B16" s="250"/>
      <c r="C16" s="250"/>
      <c r="D16" s="250"/>
      <c r="E16" s="89"/>
      <c r="F16" s="209"/>
      <c r="G16" s="209"/>
      <c r="H16" s="86"/>
      <c r="I16" s="87"/>
      <c r="J16" s="87"/>
      <c r="K16" s="247"/>
      <c r="L16" s="248"/>
      <c r="M16" s="88"/>
      <c r="N16" s="82"/>
      <c r="O16" s="83"/>
      <c r="P16" s="84"/>
    </row>
    <row r="17" spans="1:16" ht="37.5" customHeight="1" thickBot="1">
      <c r="A17" s="251" t="s">
        <v>120</v>
      </c>
      <c r="B17" s="251"/>
      <c r="C17" s="251"/>
      <c r="D17" s="251"/>
      <c r="E17" s="16">
        <v>200</v>
      </c>
      <c r="F17" s="246" t="s">
        <v>113</v>
      </c>
      <c r="G17" s="246"/>
      <c r="H17" s="86">
        <f>I17+K17+O17</f>
        <v>12319464.799999999</v>
      </c>
      <c r="I17" s="87">
        <f>I18+I20+I22+I27+I24+I26</f>
        <v>10501077.1</v>
      </c>
      <c r="J17" s="87"/>
      <c r="K17" s="247">
        <f>K19+K20+K22+K24+K26+K27</f>
        <v>0</v>
      </c>
      <c r="L17" s="248"/>
      <c r="M17" s="88">
        <f>M19+M20+M22+M24+M26+M27</f>
        <v>0</v>
      </c>
      <c r="N17" s="88">
        <f>N19+N20+N22+N24+N26+N27</f>
        <v>0</v>
      </c>
      <c r="O17" s="88">
        <f>O19+O20+O22+O24+O26+O27</f>
        <v>1818387.7</v>
      </c>
      <c r="P17" s="84"/>
    </row>
    <row r="18" spans="1:16" ht="28.5" customHeight="1" thickBot="1">
      <c r="A18" s="249" t="s">
        <v>121</v>
      </c>
      <c r="B18" s="249"/>
      <c r="C18" s="249"/>
      <c r="D18" s="249"/>
      <c r="E18" s="16">
        <v>210</v>
      </c>
      <c r="F18" s="209" t="s">
        <v>122</v>
      </c>
      <c r="G18" s="209"/>
      <c r="H18" s="86">
        <f>I18</f>
        <v>9249617.49</v>
      </c>
      <c r="I18" s="87">
        <v>9249617.49</v>
      </c>
      <c r="J18" s="87"/>
      <c r="K18" s="247"/>
      <c r="L18" s="248"/>
      <c r="M18" s="88"/>
      <c r="N18" s="82"/>
      <c r="O18" s="87"/>
      <c r="P18" s="84"/>
    </row>
    <row r="19" spans="1:16" ht="38.25" customHeight="1" thickBot="1">
      <c r="A19" s="249" t="s">
        <v>123</v>
      </c>
      <c r="B19" s="249"/>
      <c r="C19" s="249"/>
      <c r="D19" s="249"/>
      <c r="E19" s="16">
        <v>211</v>
      </c>
      <c r="F19" s="252" t="s">
        <v>124</v>
      </c>
      <c r="G19" s="253"/>
      <c r="H19" s="86">
        <f>I19+K19+M19+N19+O19</f>
        <v>9247277.49</v>
      </c>
      <c r="I19" s="87">
        <v>9247277.49</v>
      </c>
      <c r="J19" s="87"/>
      <c r="K19" s="247"/>
      <c r="L19" s="248"/>
      <c r="M19" s="88"/>
      <c r="N19" s="82"/>
      <c r="O19" s="83"/>
      <c r="P19" s="84"/>
    </row>
    <row r="20" spans="1:16" ht="35.25" customHeight="1" thickBot="1">
      <c r="A20" s="249" t="s">
        <v>125</v>
      </c>
      <c r="B20" s="249"/>
      <c r="C20" s="249"/>
      <c r="D20" s="249"/>
      <c r="E20" s="16">
        <v>220</v>
      </c>
      <c r="F20" s="246" t="s">
        <v>142</v>
      </c>
      <c r="G20" s="246"/>
      <c r="H20" s="86">
        <f>I20+K20+M20+N20+O20</f>
        <v>0</v>
      </c>
      <c r="I20" s="87"/>
      <c r="J20" s="87"/>
      <c r="K20" s="247"/>
      <c r="L20" s="248"/>
      <c r="M20" s="88"/>
      <c r="N20" s="82"/>
      <c r="O20" s="83"/>
      <c r="P20" s="84"/>
    </row>
    <row r="21" spans="1:16" ht="15.75" thickBot="1">
      <c r="A21" s="213" t="s">
        <v>126</v>
      </c>
      <c r="B21" s="254"/>
      <c r="C21" s="254"/>
      <c r="D21" s="255"/>
      <c r="E21" s="85"/>
      <c r="F21" s="246"/>
      <c r="G21" s="246"/>
      <c r="H21" s="86"/>
      <c r="I21" s="87"/>
      <c r="J21" s="87"/>
      <c r="K21" s="247"/>
      <c r="L21" s="248"/>
      <c r="M21" s="88"/>
      <c r="N21" s="82"/>
      <c r="O21" s="83"/>
      <c r="P21" s="84"/>
    </row>
    <row r="22" spans="1:16" ht="34.5" customHeight="1" thickBot="1">
      <c r="A22" s="249" t="s">
        <v>127</v>
      </c>
      <c r="B22" s="249"/>
      <c r="C22" s="249"/>
      <c r="D22" s="249"/>
      <c r="E22" s="16">
        <v>230</v>
      </c>
      <c r="F22" s="252" t="s">
        <v>128</v>
      </c>
      <c r="G22" s="253"/>
      <c r="H22" s="86">
        <f>I22+K22+M22+N22+O22</f>
        <v>17545.59</v>
      </c>
      <c r="I22" s="87">
        <v>17545.59</v>
      </c>
      <c r="J22" s="87"/>
      <c r="K22" s="247"/>
      <c r="L22" s="248"/>
      <c r="M22" s="88"/>
      <c r="N22" s="82"/>
      <c r="O22" s="83"/>
      <c r="P22" s="84"/>
    </row>
    <row r="23" spans="1:16" ht="15.75" thickBot="1">
      <c r="A23" s="213" t="s">
        <v>126</v>
      </c>
      <c r="B23" s="254"/>
      <c r="C23" s="254"/>
      <c r="D23" s="255"/>
      <c r="E23" s="16"/>
      <c r="F23" s="246"/>
      <c r="G23" s="246"/>
      <c r="H23" s="86"/>
      <c r="I23" s="87"/>
      <c r="J23" s="87"/>
      <c r="K23" s="247"/>
      <c r="L23" s="248"/>
      <c r="M23" s="88"/>
      <c r="N23" s="82"/>
      <c r="O23" s="83"/>
      <c r="P23" s="84"/>
    </row>
    <row r="24" spans="1:16" ht="34.5" customHeight="1" thickBot="1">
      <c r="A24" s="249" t="s">
        <v>129</v>
      </c>
      <c r="B24" s="249"/>
      <c r="C24" s="249"/>
      <c r="D24" s="249"/>
      <c r="E24" s="16">
        <v>240</v>
      </c>
      <c r="F24" s="246"/>
      <c r="G24" s="246"/>
      <c r="H24" s="86">
        <f>I24+K24+M24+N24+O24</f>
        <v>0</v>
      </c>
      <c r="I24" s="87"/>
      <c r="J24" s="87"/>
      <c r="K24" s="247"/>
      <c r="L24" s="248"/>
      <c r="M24" s="88"/>
      <c r="N24" s="82"/>
      <c r="O24" s="83"/>
      <c r="P24" s="84"/>
    </row>
    <row r="25" spans="1:16" ht="15.75" thickBot="1">
      <c r="A25" s="249"/>
      <c r="B25" s="249"/>
      <c r="C25" s="249"/>
      <c r="D25" s="249"/>
      <c r="E25" s="16"/>
      <c r="F25" s="246"/>
      <c r="G25" s="246"/>
      <c r="H25" s="86"/>
      <c r="I25" s="87"/>
      <c r="J25" s="87"/>
      <c r="K25" s="247"/>
      <c r="L25" s="248"/>
      <c r="M25" s="88"/>
      <c r="N25" s="82"/>
      <c r="O25" s="83"/>
      <c r="P25" s="84"/>
    </row>
    <row r="26" spans="1:16" ht="34.5" customHeight="1" thickBot="1">
      <c r="A26" s="249" t="s">
        <v>130</v>
      </c>
      <c r="B26" s="249"/>
      <c r="C26" s="249"/>
      <c r="D26" s="249"/>
      <c r="E26" s="16">
        <v>250</v>
      </c>
      <c r="F26" s="246"/>
      <c r="G26" s="246"/>
      <c r="H26" s="86">
        <f>I26+K26+M26+N26+O26</f>
        <v>0</v>
      </c>
      <c r="I26" s="87"/>
      <c r="J26" s="87"/>
      <c r="K26" s="247"/>
      <c r="L26" s="248"/>
      <c r="M26" s="88"/>
      <c r="N26" s="82"/>
      <c r="O26" s="83"/>
      <c r="P26" s="84"/>
    </row>
    <row r="27" spans="1:16" ht="37.5" customHeight="1" thickBot="1">
      <c r="A27" s="249" t="s">
        <v>131</v>
      </c>
      <c r="B27" s="249"/>
      <c r="C27" s="249"/>
      <c r="D27" s="249"/>
      <c r="E27" s="16">
        <v>260</v>
      </c>
      <c r="F27" s="209" t="s">
        <v>112</v>
      </c>
      <c r="G27" s="209"/>
      <c r="H27" s="86">
        <f>I27+K27+M27+N27+O27</f>
        <v>3052301.7199999997</v>
      </c>
      <c r="I27" s="87">
        <v>1233914.02</v>
      </c>
      <c r="J27" s="87"/>
      <c r="K27" s="247"/>
      <c r="L27" s="248"/>
      <c r="M27" s="88"/>
      <c r="N27" s="82"/>
      <c r="O27" s="83">
        <v>1818387.7</v>
      </c>
      <c r="P27" s="84"/>
    </row>
    <row r="28" spans="1:16" ht="15.75" thickBot="1">
      <c r="A28" s="249"/>
      <c r="B28" s="249"/>
      <c r="C28" s="249"/>
      <c r="D28" s="249"/>
      <c r="E28" s="16"/>
      <c r="F28" s="209"/>
      <c r="G28" s="209"/>
      <c r="H28" s="90"/>
      <c r="I28" s="91"/>
      <c r="J28" s="91"/>
      <c r="K28" s="256"/>
      <c r="L28" s="257"/>
      <c r="M28" s="92"/>
      <c r="N28" s="93"/>
      <c r="O28" s="76"/>
      <c r="P28" s="77"/>
    </row>
    <row r="29" spans="1:16" ht="15.75" thickBot="1">
      <c r="A29" s="249"/>
      <c r="B29" s="249"/>
      <c r="C29" s="249"/>
      <c r="D29" s="249"/>
      <c r="E29" s="16"/>
      <c r="F29" s="209"/>
      <c r="G29" s="209"/>
      <c r="H29" s="90"/>
      <c r="I29" s="91"/>
      <c r="J29" s="91"/>
      <c r="K29" s="256"/>
      <c r="L29" s="257"/>
      <c r="M29" s="92"/>
      <c r="N29" s="93"/>
      <c r="O29" s="76"/>
      <c r="P29" s="77"/>
    </row>
    <row r="30" spans="1:16" ht="39.75" customHeight="1" thickBot="1">
      <c r="A30" s="251" t="s">
        <v>132</v>
      </c>
      <c r="B30" s="251"/>
      <c r="C30" s="251"/>
      <c r="D30" s="251"/>
      <c r="E30" s="94">
        <v>300</v>
      </c>
      <c r="F30" s="209" t="s">
        <v>112</v>
      </c>
      <c r="G30" s="209"/>
      <c r="H30" s="90"/>
      <c r="I30" s="91"/>
      <c r="J30" s="91"/>
      <c r="K30" s="256"/>
      <c r="L30" s="257"/>
      <c r="M30" s="92"/>
      <c r="N30" s="93"/>
      <c r="O30" s="76"/>
      <c r="P30" s="77"/>
    </row>
    <row r="31" spans="1:16" ht="24" customHeight="1" thickBot="1">
      <c r="A31" s="249" t="s">
        <v>146</v>
      </c>
      <c r="B31" s="249"/>
      <c r="C31" s="249"/>
      <c r="D31" s="249"/>
      <c r="E31" s="16">
        <v>310</v>
      </c>
      <c r="F31" s="209"/>
      <c r="G31" s="209"/>
      <c r="H31" s="90"/>
      <c r="I31" s="91"/>
      <c r="J31" s="91"/>
      <c r="K31" s="256"/>
      <c r="L31" s="257"/>
      <c r="M31" s="92"/>
      <c r="N31" s="93"/>
      <c r="O31" s="76"/>
      <c r="P31" s="77"/>
    </row>
    <row r="32" spans="1:16" ht="21" customHeight="1" thickBot="1">
      <c r="A32" s="249" t="s">
        <v>133</v>
      </c>
      <c r="B32" s="249"/>
      <c r="C32" s="249"/>
      <c r="D32" s="249"/>
      <c r="E32" s="16">
        <v>320</v>
      </c>
      <c r="F32" s="209"/>
      <c r="G32" s="209"/>
      <c r="H32" s="90"/>
      <c r="I32" s="91"/>
      <c r="J32" s="91"/>
      <c r="K32" s="256"/>
      <c r="L32" s="257"/>
      <c r="M32" s="92"/>
      <c r="N32" s="93"/>
      <c r="O32" s="76"/>
      <c r="P32" s="77"/>
    </row>
    <row r="33" spans="1:16" ht="45.75" customHeight="1" thickBot="1">
      <c r="A33" s="251" t="s">
        <v>134</v>
      </c>
      <c r="B33" s="251"/>
      <c r="C33" s="251"/>
      <c r="D33" s="251"/>
      <c r="E33" s="94">
        <v>400</v>
      </c>
      <c r="F33" s="258"/>
      <c r="G33" s="258"/>
      <c r="H33" s="95"/>
      <c r="I33" s="96"/>
      <c r="J33" s="96"/>
      <c r="K33" s="259"/>
      <c r="L33" s="260"/>
      <c r="M33" s="97"/>
      <c r="N33" s="98"/>
      <c r="O33" s="99"/>
      <c r="P33" s="100"/>
    </row>
    <row r="34" spans="1:16" ht="23.25" customHeight="1" thickBot="1">
      <c r="A34" s="249" t="s">
        <v>145</v>
      </c>
      <c r="B34" s="249"/>
      <c r="C34" s="249"/>
      <c r="D34" s="249"/>
      <c r="E34" s="16">
        <v>410</v>
      </c>
      <c r="F34" s="209"/>
      <c r="G34" s="209"/>
      <c r="H34" s="90"/>
      <c r="I34" s="91"/>
      <c r="J34" s="91"/>
      <c r="K34" s="256"/>
      <c r="L34" s="257"/>
      <c r="M34" s="92"/>
      <c r="N34" s="93"/>
      <c r="O34" s="76"/>
      <c r="P34" s="77"/>
    </row>
    <row r="35" spans="1:16" ht="15.75" thickBot="1">
      <c r="A35" s="249" t="s">
        <v>135</v>
      </c>
      <c r="B35" s="249"/>
      <c r="C35" s="249"/>
      <c r="D35" s="249"/>
      <c r="E35" s="16">
        <v>420</v>
      </c>
      <c r="F35" s="209"/>
      <c r="G35" s="209"/>
      <c r="H35" s="90"/>
      <c r="I35" s="91"/>
      <c r="J35" s="91"/>
      <c r="K35" s="256"/>
      <c r="L35" s="257"/>
      <c r="M35" s="92"/>
      <c r="N35" s="93"/>
      <c r="O35" s="76"/>
      <c r="P35" s="77"/>
    </row>
    <row r="36" spans="1:16" ht="19.5" thickBot="1">
      <c r="A36" s="251" t="s">
        <v>136</v>
      </c>
      <c r="B36" s="251"/>
      <c r="C36" s="251"/>
      <c r="D36" s="251"/>
      <c r="E36" s="94">
        <v>500</v>
      </c>
      <c r="F36" s="209" t="s">
        <v>112</v>
      </c>
      <c r="G36" s="209"/>
      <c r="H36" s="90"/>
      <c r="I36" s="91"/>
      <c r="J36" s="91"/>
      <c r="K36" s="256"/>
      <c r="L36" s="257"/>
      <c r="M36" s="92"/>
      <c r="N36" s="93"/>
      <c r="O36" s="76"/>
      <c r="P36" s="77"/>
    </row>
    <row r="37" spans="1:16" ht="19.5" thickBot="1">
      <c r="A37" s="251" t="s">
        <v>137</v>
      </c>
      <c r="B37" s="251"/>
      <c r="C37" s="251"/>
      <c r="D37" s="251"/>
      <c r="E37" s="94">
        <v>600</v>
      </c>
      <c r="F37" s="209" t="s">
        <v>112</v>
      </c>
      <c r="G37" s="209"/>
      <c r="H37" s="90"/>
      <c r="I37" s="91"/>
      <c r="J37" s="91"/>
      <c r="K37" s="256"/>
      <c r="L37" s="257"/>
      <c r="M37" s="92"/>
      <c r="N37" s="93"/>
      <c r="O37" s="76"/>
      <c r="P37" s="77"/>
    </row>
  </sheetData>
  <sheetProtection/>
  <mergeCells count="109">
    <mergeCell ref="A1:M1"/>
    <mergeCell ref="A2:D5"/>
    <mergeCell ref="E2:E5"/>
    <mergeCell ref="F2:G5"/>
    <mergeCell ref="H2:P2"/>
    <mergeCell ref="H3:H5"/>
    <mergeCell ref="I3:P3"/>
    <mergeCell ref="I4:I5"/>
    <mergeCell ref="K4:L5"/>
    <mergeCell ref="M4:M5"/>
    <mergeCell ref="N4:N5"/>
    <mergeCell ref="O4:P4"/>
    <mergeCell ref="A6:D6"/>
    <mergeCell ref="F6:G6"/>
    <mergeCell ref="K6:L6"/>
    <mergeCell ref="J4:J5"/>
    <mergeCell ref="A7:D7"/>
    <mergeCell ref="F7:G7"/>
    <mergeCell ref="K7:L7"/>
    <mergeCell ref="A8:D8"/>
    <mergeCell ref="F8:G8"/>
    <mergeCell ref="K8:L8"/>
    <mergeCell ref="A9:D9"/>
    <mergeCell ref="F9:G9"/>
    <mergeCell ref="K9:L9"/>
    <mergeCell ref="A10:D10"/>
    <mergeCell ref="F10:G10"/>
    <mergeCell ref="K10:L10"/>
    <mergeCell ref="A11:D11"/>
    <mergeCell ref="F11:G11"/>
    <mergeCell ref="K11:L11"/>
    <mergeCell ref="A12:D12"/>
    <mergeCell ref="F12:G12"/>
    <mergeCell ref="K12:L12"/>
    <mergeCell ref="A13:D13"/>
    <mergeCell ref="F13:G13"/>
    <mergeCell ref="K13:L13"/>
    <mergeCell ref="A14:D14"/>
    <mergeCell ref="F14:G14"/>
    <mergeCell ref="K14:L14"/>
    <mergeCell ref="A15:D15"/>
    <mergeCell ref="F15:G15"/>
    <mergeCell ref="K15:L15"/>
    <mergeCell ref="A16:D16"/>
    <mergeCell ref="F16:G16"/>
    <mergeCell ref="K16:L16"/>
    <mergeCell ref="A17:D17"/>
    <mergeCell ref="F17:G17"/>
    <mergeCell ref="K17:L17"/>
    <mergeCell ref="A18:D18"/>
    <mergeCell ref="F18:G18"/>
    <mergeCell ref="K18:L18"/>
    <mergeCell ref="A19:D19"/>
    <mergeCell ref="F19:G19"/>
    <mergeCell ref="K19:L19"/>
    <mergeCell ref="A20:D20"/>
    <mergeCell ref="F20:G20"/>
    <mergeCell ref="K20:L20"/>
    <mergeCell ref="A21:D21"/>
    <mergeCell ref="F21:G21"/>
    <mergeCell ref="K21:L21"/>
    <mergeCell ref="A22:D22"/>
    <mergeCell ref="F22:G22"/>
    <mergeCell ref="K22:L22"/>
    <mergeCell ref="A23:D23"/>
    <mergeCell ref="F23:G23"/>
    <mergeCell ref="K23:L23"/>
    <mergeCell ref="A24:D24"/>
    <mergeCell ref="F24:G24"/>
    <mergeCell ref="K24:L24"/>
    <mergeCell ref="A25:D25"/>
    <mergeCell ref="F25:G25"/>
    <mergeCell ref="K25:L25"/>
    <mergeCell ref="A26:D26"/>
    <mergeCell ref="F26:G26"/>
    <mergeCell ref="K26:L26"/>
    <mergeCell ref="A37:D37"/>
    <mergeCell ref="F37:G37"/>
    <mergeCell ref="K37:L37"/>
    <mergeCell ref="A34:D34"/>
    <mergeCell ref="F34:G34"/>
    <mergeCell ref="A29:D29"/>
    <mergeCell ref="F29:G29"/>
    <mergeCell ref="K29:L29"/>
    <mergeCell ref="A33:D33"/>
    <mergeCell ref="F35:G35"/>
    <mergeCell ref="F27:G27"/>
    <mergeCell ref="K27:L27"/>
    <mergeCell ref="A28:D28"/>
    <mergeCell ref="F28:G28"/>
    <mergeCell ref="K28:L28"/>
    <mergeCell ref="A27:D27"/>
    <mergeCell ref="F32:G32"/>
    <mergeCell ref="K32:L32"/>
    <mergeCell ref="A30:D30"/>
    <mergeCell ref="F30:G30"/>
    <mergeCell ref="K30:L30"/>
    <mergeCell ref="A31:D31"/>
    <mergeCell ref="K31:L31"/>
    <mergeCell ref="A36:D36"/>
    <mergeCell ref="F36:G36"/>
    <mergeCell ref="K35:L35"/>
    <mergeCell ref="F31:G31"/>
    <mergeCell ref="F33:G33"/>
    <mergeCell ref="K33:L33"/>
    <mergeCell ref="K36:L36"/>
    <mergeCell ref="K34:L34"/>
    <mergeCell ref="A35:D35"/>
    <mergeCell ref="A32:D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zoomScalePageLayoutView="0" workbookViewId="0" topLeftCell="A10">
      <selection activeCell="F15" sqref="F15:G15"/>
    </sheetView>
  </sheetViews>
  <sheetFormatPr defaultColWidth="9.00390625" defaultRowHeight="12.75"/>
  <cols>
    <col min="1" max="3" width="9.125" style="14" customWidth="1"/>
    <col min="4" max="4" width="15.75390625" style="14" customWidth="1"/>
    <col min="5" max="7" width="9.125" style="14" customWidth="1"/>
    <col min="8" max="8" width="15.125" style="14" customWidth="1"/>
    <col min="9" max="9" width="13.875" style="14" customWidth="1"/>
    <col min="10" max="10" width="13.375" style="14" customWidth="1"/>
    <col min="11" max="12" width="9.125" style="14" customWidth="1"/>
    <col min="13" max="13" width="13.00390625" style="14" customWidth="1"/>
    <col min="14" max="14" width="13.75390625" style="14" customWidth="1"/>
    <col min="15" max="15" width="14.00390625" style="14" customWidth="1"/>
    <col min="16" max="16384" width="9.125" style="14" customWidth="1"/>
  </cols>
  <sheetData>
    <row r="1" spans="1:13" ht="15" thickBo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6" ht="51" customHeight="1" thickBot="1">
      <c r="A2" s="209" t="s">
        <v>0</v>
      </c>
      <c r="B2" s="209"/>
      <c r="C2" s="209"/>
      <c r="D2" s="209"/>
      <c r="E2" s="210" t="s">
        <v>1</v>
      </c>
      <c r="F2" s="212" t="s">
        <v>103</v>
      </c>
      <c r="G2" s="212"/>
      <c r="H2" s="213" t="s">
        <v>148</v>
      </c>
      <c r="I2" s="216"/>
      <c r="J2" s="216"/>
      <c r="K2" s="216"/>
      <c r="L2" s="216"/>
      <c r="M2" s="216"/>
      <c r="N2" s="216"/>
      <c r="O2" s="216"/>
      <c r="P2" s="217"/>
    </row>
    <row r="3" spans="1:16" ht="44.25" customHeight="1" thickBot="1">
      <c r="A3" s="209"/>
      <c r="B3" s="209"/>
      <c r="C3" s="209"/>
      <c r="D3" s="209"/>
      <c r="E3" s="211"/>
      <c r="F3" s="212"/>
      <c r="G3" s="213"/>
      <c r="H3" s="218" t="s">
        <v>104</v>
      </c>
      <c r="I3" s="221" t="s">
        <v>105</v>
      </c>
      <c r="J3" s="222"/>
      <c r="K3" s="222"/>
      <c r="L3" s="222"/>
      <c r="M3" s="222"/>
      <c r="N3" s="222"/>
      <c r="O3" s="222"/>
      <c r="P3" s="223"/>
    </row>
    <row r="4" spans="1:16" ht="102" customHeight="1" thickBot="1">
      <c r="A4" s="209"/>
      <c r="B4" s="209"/>
      <c r="C4" s="209"/>
      <c r="D4" s="209"/>
      <c r="E4" s="211"/>
      <c r="F4" s="212"/>
      <c r="G4" s="213"/>
      <c r="H4" s="219"/>
      <c r="I4" s="224" t="s">
        <v>138</v>
      </c>
      <c r="J4" s="229" t="s">
        <v>139</v>
      </c>
      <c r="K4" s="226" t="s">
        <v>140</v>
      </c>
      <c r="L4" s="227"/>
      <c r="M4" s="229" t="s">
        <v>106</v>
      </c>
      <c r="N4" s="229" t="s">
        <v>107</v>
      </c>
      <c r="O4" s="232" t="s">
        <v>108</v>
      </c>
      <c r="P4" s="233"/>
    </row>
    <row r="5" spans="1:16" ht="146.25" customHeight="1" thickBot="1">
      <c r="A5" s="210"/>
      <c r="B5" s="210"/>
      <c r="C5" s="210"/>
      <c r="D5" s="210"/>
      <c r="E5" s="211"/>
      <c r="F5" s="214"/>
      <c r="G5" s="215"/>
      <c r="H5" s="220"/>
      <c r="I5" s="225"/>
      <c r="J5" s="240"/>
      <c r="K5" s="225"/>
      <c r="L5" s="228"/>
      <c r="M5" s="230"/>
      <c r="N5" s="231"/>
      <c r="O5" s="70" t="s">
        <v>109</v>
      </c>
      <c r="P5" s="71" t="s">
        <v>110</v>
      </c>
    </row>
    <row r="6" spans="1:16" ht="15.75" thickBot="1">
      <c r="A6" s="234">
        <v>1</v>
      </c>
      <c r="B6" s="235"/>
      <c r="C6" s="235"/>
      <c r="D6" s="236"/>
      <c r="E6" s="69">
        <v>2</v>
      </c>
      <c r="F6" s="213">
        <v>3</v>
      </c>
      <c r="G6" s="237"/>
      <c r="H6" s="72">
        <v>4</v>
      </c>
      <c r="I6" s="73">
        <v>5</v>
      </c>
      <c r="J6" s="74" t="s">
        <v>141</v>
      </c>
      <c r="K6" s="238">
        <v>6</v>
      </c>
      <c r="L6" s="239"/>
      <c r="M6" s="73">
        <v>7</v>
      </c>
      <c r="N6" s="75">
        <v>8</v>
      </c>
      <c r="O6" s="76">
        <v>9</v>
      </c>
      <c r="P6" s="77">
        <v>10</v>
      </c>
    </row>
    <row r="7" spans="1:16" ht="42" customHeight="1" thickBot="1">
      <c r="A7" s="241" t="s">
        <v>111</v>
      </c>
      <c r="B7" s="241"/>
      <c r="C7" s="241"/>
      <c r="D7" s="241"/>
      <c r="E7" s="78">
        <v>100</v>
      </c>
      <c r="F7" s="242" t="s">
        <v>112</v>
      </c>
      <c r="G7" s="242"/>
      <c r="H7" s="79">
        <f>H10+H13+H14</f>
        <v>11948837.79</v>
      </c>
      <c r="I7" s="80">
        <f>I10</f>
        <v>10130450.09</v>
      </c>
      <c r="J7" s="80"/>
      <c r="K7" s="243">
        <f>K13</f>
        <v>0</v>
      </c>
      <c r="L7" s="244"/>
      <c r="M7" s="81"/>
      <c r="N7" s="82"/>
      <c r="O7" s="83">
        <f>O10+O14</f>
        <v>1818387.7</v>
      </c>
      <c r="P7" s="84"/>
    </row>
    <row r="8" spans="1:16" ht="35.25" customHeight="1" thickBot="1">
      <c r="A8" s="245" t="s">
        <v>144</v>
      </c>
      <c r="B8" s="245"/>
      <c r="C8" s="245"/>
      <c r="D8" s="245"/>
      <c r="E8" s="85">
        <v>110</v>
      </c>
      <c r="F8" s="246" t="s">
        <v>191</v>
      </c>
      <c r="G8" s="246"/>
      <c r="H8" s="86"/>
      <c r="I8" s="87" t="s">
        <v>112</v>
      </c>
      <c r="J8" s="87"/>
      <c r="K8" s="247" t="s">
        <v>112</v>
      </c>
      <c r="L8" s="248"/>
      <c r="M8" s="88" t="s">
        <v>112</v>
      </c>
      <c r="N8" s="82" t="s">
        <v>112</v>
      </c>
      <c r="O8" s="83"/>
      <c r="P8" s="84" t="s">
        <v>112</v>
      </c>
    </row>
    <row r="9" spans="1:16" ht="15.75" thickBot="1">
      <c r="A9" s="249"/>
      <c r="B9" s="249"/>
      <c r="C9" s="249"/>
      <c r="D9" s="249"/>
      <c r="E9" s="16"/>
      <c r="F9" s="246"/>
      <c r="G9" s="246"/>
      <c r="H9" s="86"/>
      <c r="I9" s="87"/>
      <c r="J9" s="87"/>
      <c r="K9" s="247"/>
      <c r="L9" s="248"/>
      <c r="M9" s="88"/>
      <c r="N9" s="82"/>
      <c r="O9" s="83"/>
      <c r="P9" s="84"/>
    </row>
    <row r="10" spans="1:16" ht="27.75" customHeight="1" thickBot="1">
      <c r="A10" s="245" t="s">
        <v>114</v>
      </c>
      <c r="B10" s="245"/>
      <c r="C10" s="245"/>
      <c r="D10" s="245"/>
      <c r="E10" s="85">
        <v>120</v>
      </c>
      <c r="F10" s="209">
        <v>130</v>
      </c>
      <c r="G10" s="209"/>
      <c r="H10" s="86">
        <f>I10+O10</f>
        <v>11948837.79</v>
      </c>
      <c r="I10" s="87">
        <v>10130450.09</v>
      </c>
      <c r="J10" s="87"/>
      <c r="K10" s="247" t="s">
        <v>112</v>
      </c>
      <c r="L10" s="248"/>
      <c r="M10" s="88" t="s">
        <v>112</v>
      </c>
      <c r="N10" s="82"/>
      <c r="O10" s="83">
        <v>1818387.7</v>
      </c>
      <c r="P10" s="84"/>
    </row>
    <row r="11" spans="1:16" ht="35.25" customHeight="1" thickBot="1">
      <c r="A11" s="245" t="s">
        <v>115</v>
      </c>
      <c r="B11" s="245"/>
      <c r="C11" s="245"/>
      <c r="D11" s="245"/>
      <c r="E11" s="16">
        <v>130</v>
      </c>
      <c r="F11" s="209"/>
      <c r="G11" s="209"/>
      <c r="H11" s="86"/>
      <c r="I11" s="87" t="s">
        <v>112</v>
      </c>
      <c r="J11" s="87"/>
      <c r="K11" s="247" t="s">
        <v>112</v>
      </c>
      <c r="L11" s="248"/>
      <c r="M11" s="88" t="s">
        <v>112</v>
      </c>
      <c r="N11" s="82" t="s">
        <v>112</v>
      </c>
      <c r="O11" s="83"/>
      <c r="P11" s="84" t="s">
        <v>112</v>
      </c>
    </row>
    <row r="12" spans="1:16" ht="81.75" customHeight="1" thickBot="1">
      <c r="A12" s="249" t="s">
        <v>116</v>
      </c>
      <c r="B12" s="249"/>
      <c r="C12" s="249"/>
      <c r="D12" s="249"/>
      <c r="E12" s="16">
        <v>140</v>
      </c>
      <c r="F12" s="209"/>
      <c r="G12" s="209"/>
      <c r="H12" s="86"/>
      <c r="I12" s="87" t="s">
        <v>112</v>
      </c>
      <c r="J12" s="87"/>
      <c r="K12" s="247" t="s">
        <v>112</v>
      </c>
      <c r="L12" s="248"/>
      <c r="M12" s="88" t="s">
        <v>112</v>
      </c>
      <c r="N12" s="82" t="s">
        <v>112</v>
      </c>
      <c r="O12" s="83"/>
      <c r="P12" s="84" t="s">
        <v>112</v>
      </c>
    </row>
    <row r="13" spans="1:16" ht="36" customHeight="1" thickBot="1">
      <c r="A13" s="249" t="s">
        <v>117</v>
      </c>
      <c r="B13" s="249"/>
      <c r="C13" s="249"/>
      <c r="D13" s="249"/>
      <c r="E13" s="16">
        <v>150</v>
      </c>
      <c r="F13" s="209">
        <v>180</v>
      </c>
      <c r="G13" s="209"/>
      <c r="H13" s="86">
        <f>K13</f>
        <v>0</v>
      </c>
      <c r="I13" s="87" t="s">
        <v>112</v>
      </c>
      <c r="J13" s="87"/>
      <c r="K13" s="247">
        <f>K17</f>
        <v>0</v>
      </c>
      <c r="L13" s="248"/>
      <c r="M13" s="88"/>
      <c r="N13" s="82" t="s">
        <v>112</v>
      </c>
      <c r="O13" s="83" t="s">
        <v>112</v>
      </c>
      <c r="P13" s="84" t="s">
        <v>112</v>
      </c>
    </row>
    <row r="14" spans="1:16" ht="21" customHeight="1" thickBot="1">
      <c r="A14" s="249" t="s">
        <v>118</v>
      </c>
      <c r="B14" s="249"/>
      <c r="C14" s="249"/>
      <c r="D14" s="249"/>
      <c r="E14" s="16">
        <v>160</v>
      </c>
      <c r="F14" s="246" t="s">
        <v>192</v>
      </c>
      <c r="G14" s="246"/>
      <c r="H14" s="86">
        <f>O14</f>
        <v>0</v>
      </c>
      <c r="I14" s="87" t="s">
        <v>112</v>
      </c>
      <c r="J14" s="87"/>
      <c r="K14" s="247" t="s">
        <v>112</v>
      </c>
      <c r="L14" s="248"/>
      <c r="M14" s="88" t="s">
        <v>112</v>
      </c>
      <c r="N14" s="82" t="s">
        <v>112</v>
      </c>
      <c r="O14" s="83">
        <v>0</v>
      </c>
      <c r="P14" s="84"/>
    </row>
    <row r="15" spans="1:16" ht="27" customHeight="1" thickBot="1">
      <c r="A15" s="249" t="s">
        <v>119</v>
      </c>
      <c r="B15" s="249"/>
      <c r="C15" s="249"/>
      <c r="D15" s="249"/>
      <c r="E15" s="16">
        <v>180</v>
      </c>
      <c r="F15" s="209" t="s">
        <v>112</v>
      </c>
      <c r="G15" s="209"/>
      <c r="H15" s="86"/>
      <c r="I15" s="87" t="s">
        <v>112</v>
      </c>
      <c r="J15" s="87"/>
      <c r="K15" s="247" t="s">
        <v>112</v>
      </c>
      <c r="L15" s="248"/>
      <c r="M15" s="88" t="s">
        <v>112</v>
      </c>
      <c r="N15" s="82" t="s">
        <v>112</v>
      </c>
      <c r="O15" s="83"/>
      <c r="P15" s="84" t="s">
        <v>112</v>
      </c>
    </row>
    <row r="16" spans="1:16" ht="16.5" thickBot="1">
      <c r="A16" s="250"/>
      <c r="B16" s="250"/>
      <c r="C16" s="250"/>
      <c r="D16" s="250"/>
      <c r="E16" s="89"/>
      <c r="F16" s="209"/>
      <c r="G16" s="209"/>
      <c r="H16" s="86"/>
      <c r="I16" s="87"/>
      <c r="J16" s="87"/>
      <c r="K16" s="247"/>
      <c r="L16" s="248"/>
      <c r="M16" s="88"/>
      <c r="N16" s="82"/>
      <c r="O16" s="83"/>
      <c r="P16" s="84"/>
    </row>
    <row r="17" spans="1:16" ht="37.5" customHeight="1" thickBot="1">
      <c r="A17" s="251" t="s">
        <v>120</v>
      </c>
      <c r="B17" s="251"/>
      <c r="C17" s="251"/>
      <c r="D17" s="251"/>
      <c r="E17" s="16">
        <v>200</v>
      </c>
      <c r="F17" s="246" t="s">
        <v>113</v>
      </c>
      <c r="G17" s="246"/>
      <c r="H17" s="86">
        <f>I17+K17+O17</f>
        <v>11948837.79</v>
      </c>
      <c r="I17" s="87">
        <f>I18+I20+I22+I27+I24+I26</f>
        <v>10130450.09</v>
      </c>
      <c r="J17" s="87"/>
      <c r="K17" s="247">
        <f>K19+K20+K22+K24+K26+K27</f>
        <v>0</v>
      </c>
      <c r="L17" s="248"/>
      <c r="M17" s="88">
        <f>M19+M20+M22+M24+M26+M27</f>
        <v>0</v>
      </c>
      <c r="N17" s="88">
        <f>N19+N20+N22+N24+N26+N27</f>
        <v>0</v>
      </c>
      <c r="O17" s="88">
        <f>O19+O20+O22+O24+O26+O27</f>
        <v>1818387.7</v>
      </c>
      <c r="P17" s="84"/>
    </row>
    <row r="18" spans="1:16" ht="28.5" customHeight="1" thickBot="1">
      <c r="A18" s="249" t="s">
        <v>121</v>
      </c>
      <c r="B18" s="249"/>
      <c r="C18" s="249"/>
      <c r="D18" s="249"/>
      <c r="E18" s="16">
        <v>210</v>
      </c>
      <c r="F18" s="209" t="s">
        <v>122</v>
      </c>
      <c r="G18" s="209"/>
      <c r="H18" s="86">
        <f>I18</f>
        <v>9249617.49</v>
      </c>
      <c r="I18" s="87">
        <v>9249617.49</v>
      </c>
      <c r="J18" s="87"/>
      <c r="K18" s="247"/>
      <c r="L18" s="248"/>
      <c r="M18" s="88"/>
      <c r="N18" s="82"/>
      <c r="O18" s="87"/>
      <c r="P18" s="84"/>
    </row>
    <row r="19" spans="1:16" ht="38.25" customHeight="1" thickBot="1">
      <c r="A19" s="249" t="s">
        <v>123</v>
      </c>
      <c r="B19" s="249"/>
      <c r="C19" s="249"/>
      <c r="D19" s="249"/>
      <c r="E19" s="16">
        <v>211</v>
      </c>
      <c r="F19" s="252" t="s">
        <v>124</v>
      </c>
      <c r="G19" s="253"/>
      <c r="H19" s="86">
        <f>I19+K19+M19+N19+O19</f>
        <v>2247277.49</v>
      </c>
      <c r="I19" s="87">
        <v>2247277.49</v>
      </c>
      <c r="J19" s="87"/>
      <c r="K19" s="247"/>
      <c r="L19" s="248"/>
      <c r="M19" s="88"/>
      <c r="N19" s="82"/>
      <c r="O19" s="83"/>
      <c r="P19" s="84"/>
    </row>
    <row r="20" spans="1:16" ht="35.25" customHeight="1" thickBot="1">
      <c r="A20" s="249" t="s">
        <v>125</v>
      </c>
      <c r="B20" s="249"/>
      <c r="C20" s="249"/>
      <c r="D20" s="249"/>
      <c r="E20" s="16">
        <v>220</v>
      </c>
      <c r="F20" s="246" t="s">
        <v>142</v>
      </c>
      <c r="G20" s="246"/>
      <c r="H20" s="86">
        <f>I20+K20+M20+N20+O20</f>
        <v>0</v>
      </c>
      <c r="I20" s="87"/>
      <c r="J20" s="87"/>
      <c r="K20" s="247"/>
      <c r="L20" s="248"/>
      <c r="M20" s="88"/>
      <c r="N20" s="82"/>
      <c r="O20" s="83"/>
      <c r="P20" s="84"/>
    </row>
    <row r="21" spans="1:16" ht="15.75" thickBot="1">
      <c r="A21" s="213" t="s">
        <v>126</v>
      </c>
      <c r="B21" s="254"/>
      <c r="C21" s="254"/>
      <c r="D21" s="255"/>
      <c r="E21" s="85"/>
      <c r="F21" s="246"/>
      <c r="G21" s="246"/>
      <c r="H21" s="86"/>
      <c r="I21" s="87"/>
      <c r="J21" s="87"/>
      <c r="K21" s="247"/>
      <c r="L21" s="248"/>
      <c r="M21" s="88"/>
      <c r="N21" s="82"/>
      <c r="O21" s="83"/>
      <c r="P21" s="84"/>
    </row>
    <row r="22" spans="1:16" ht="34.5" customHeight="1" thickBot="1">
      <c r="A22" s="249" t="s">
        <v>127</v>
      </c>
      <c r="B22" s="249"/>
      <c r="C22" s="249"/>
      <c r="D22" s="249"/>
      <c r="E22" s="16">
        <v>230</v>
      </c>
      <c r="F22" s="252" t="s">
        <v>128</v>
      </c>
      <c r="G22" s="253"/>
      <c r="H22" s="86">
        <f>I22+K22+M22+N22+O22</f>
        <v>7322.57</v>
      </c>
      <c r="I22" s="87">
        <v>7322.57</v>
      </c>
      <c r="J22" s="87"/>
      <c r="K22" s="247"/>
      <c r="L22" s="248"/>
      <c r="M22" s="88"/>
      <c r="N22" s="82"/>
      <c r="O22" s="83"/>
      <c r="P22" s="84"/>
    </row>
    <row r="23" spans="1:16" ht="15.75" thickBot="1">
      <c r="A23" s="213" t="s">
        <v>126</v>
      </c>
      <c r="B23" s="254"/>
      <c r="C23" s="254"/>
      <c r="D23" s="255"/>
      <c r="E23" s="16"/>
      <c r="F23" s="246"/>
      <c r="G23" s="246"/>
      <c r="H23" s="86"/>
      <c r="I23" s="87"/>
      <c r="J23" s="87"/>
      <c r="K23" s="247"/>
      <c r="L23" s="248"/>
      <c r="M23" s="88"/>
      <c r="N23" s="82"/>
      <c r="O23" s="83"/>
      <c r="P23" s="84"/>
    </row>
    <row r="24" spans="1:16" ht="34.5" customHeight="1" thickBot="1">
      <c r="A24" s="249" t="s">
        <v>129</v>
      </c>
      <c r="B24" s="249"/>
      <c r="C24" s="249"/>
      <c r="D24" s="249"/>
      <c r="E24" s="16">
        <v>240</v>
      </c>
      <c r="F24" s="246"/>
      <c r="G24" s="246"/>
      <c r="H24" s="86">
        <f>I24+K24+M24+N24+O24</f>
        <v>0</v>
      </c>
      <c r="I24" s="87"/>
      <c r="J24" s="87"/>
      <c r="K24" s="247"/>
      <c r="L24" s="248"/>
      <c r="M24" s="88"/>
      <c r="N24" s="82"/>
      <c r="O24" s="83"/>
      <c r="P24" s="84"/>
    </row>
    <row r="25" spans="1:16" ht="15.75" thickBot="1">
      <c r="A25" s="249"/>
      <c r="B25" s="249"/>
      <c r="C25" s="249"/>
      <c r="D25" s="249"/>
      <c r="E25" s="16"/>
      <c r="F25" s="246"/>
      <c r="G25" s="246"/>
      <c r="H25" s="86"/>
      <c r="I25" s="87"/>
      <c r="J25" s="87"/>
      <c r="K25" s="247"/>
      <c r="L25" s="248"/>
      <c r="M25" s="88"/>
      <c r="N25" s="82"/>
      <c r="O25" s="83"/>
      <c r="P25" s="84"/>
    </row>
    <row r="26" spans="1:16" ht="34.5" customHeight="1" thickBot="1">
      <c r="A26" s="249" t="s">
        <v>130</v>
      </c>
      <c r="B26" s="249"/>
      <c r="C26" s="249"/>
      <c r="D26" s="249"/>
      <c r="E26" s="16">
        <v>250</v>
      </c>
      <c r="F26" s="246"/>
      <c r="G26" s="246"/>
      <c r="H26" s="86">
        <f>I26+K26+M26+N26+O26</f>
        <v>0</v>
      </c>
      <c r="I26" s="87"/>
      <c r="J26" s="87"/>
      <c r="K26" s="247"/>
      <c r="L26" s="248"/>
      <c r="M26" s="88"/>
      <c r="N26" s="82"/>
      <c r="O26" s="83"/>
      <c r="P26" s="84"/>
    </row>
    <row r="27" spans="1:16" ht="37.5" customHeight="1" thickBot="1">
      <c r="A27" s="249" t="s">
        <v>131</v>
      </c>
      <c r="B27" s="249"/>
      <c r="C27" s="249"/>
      <c r="D27" s="249"/>
      <c r="E27" s="16">
        <v>260</v>
      </c>
      <c r="F27" s="209" t="s">
        <v>112</v>
      </c>
      <c r="G27" s="209"/>
      <c r="H27" s="86">
        <f>I27+K27+M27+N27+O27</f>
        <v>2691897.73</v>
      </c>
      <c r="I27" s="87">
        <v>873510.03</v>
      </c>
      <c r="J27" s="87"/>
      <c r="K27" s="247"/>
      <c r="L27" s="248"/>
      <c r="M27" s="88"/>
      <c r="N27" s="82"/>
      <c r="O27" s="83">
        <v>1818387.7</v>
      </c>
      <c r="P27" s="84"/>
    </row>
    <row r="28" spans="1:16" ht="15.75" thickBot="1">
      <c r="A28" s="249"/>
      <c r="B28" s="249"/>
      <c r="C28" s="249"/>
      <c r="D28" s="249"/>
      <c r="E28" s="16"/>
      <c r="F28" s="209"/>
      <c r="G28" s="209"/>
      <c r="H28" s="90"/>
      <c r="I28" s="91"/>
      <c r="J28" s="91"/>
      <c r="K28" s="256"/>
      <c r="L28" s="257"/>
      <c r="M28" s="92"/>
      <c r="N28" s="93"/>
      <c r="O28" s="76"/>
      <c r="P28" s="77"/>
    </row>
    <row r="29" spans="1:16" ht="15.75" thickBot="1">
      <c r="A29" s="249"/>
      <c r="B29" s="249"/>
      <c r="C29" s="249"/>
      <c r="D29" s="249"/>
      <c r="E29" s="16"/>
      <c r="F29" s="209"/>
      <c r="G29" s="209"/>
      <c r="H29" s="90"/>
      <c r="I29" s="91"/>
      <c r="J29" s="91"/>
      <c r="K29" s="256"/>
      <c r="L29" s="257"/>
      <c r="M29" s="92"/>
      <c r="N29" s="93"/>
      <c r="O29" s="76"/>
      <c r="P29" s="77"/>
    </row>
    <row r="30" spans="1:16" ht="39.75" customHeight="1" thickBot="1">
      <c r="A30" s="251" t="s">
        <v>132</v>
      </c>
      <c r="B30" s="251"/>
      <c r="C30" s="251"/>
      <c r="D30" s="251"/>
      <c r="E30" s="94">
        <v>300</v>
      </c>
      <c r="F30" s="209" t="s">
        <v>112</v>
      </c>
      <c r="G30" s="209"/>
      <c r="H30" s="90"/>
      <c r="I30" s="91"/>
      <c r="J30" s="91"/>
      <c r="K30" s="256"/>
      <c r="L30" s="257"/>
      <c r="M30" s="92"/>
      <c r="N30" s="93"/>
      <c r="O30" s="76"/>
      <c r="P30" s="77"/>
    </row>
    <row r="31" spans="1:16" ht="24" customHeight="1" thickBot="1">
      <c r="A31" s="249" t="s">
        <v>146</v>
      </c>
      <c r="B31" s="249"/>
      <c r="C31" s="249"/>
      <c r="D31" s="249"/>
      <c r="E31" s="16">
        <v>310</v>
      </c>
      <c r="F31" s="209"/>
      <c r="G31" s="209"/>
      <c r="H31" s="90"/>
      <c r="I31" s="91"/>
      <c r="J31" s="91"/>
      <c r="K31" s="256"/>
      <c r="L31" s="257"/>
      <c r="M31" s="92"/>
      <c r="N31" s="93"/>
      <c r="O31" s="76"/>
      <c r="P31" s="77"/>
    </row>
    <row r="32" spans="1:16" ht="21" customHeight="1" thickBot="1">
      <c r="A32" s="249" t="s">
        <v>133</v>
      </c>
      <c r="B32" s="249"/>
      <c r="C32" s="249"/>
      <c r="D32" s="249"/>
      <c r="E32" s="16">
        <v>320</v>
      </c>
      <c r="F32" s="209"/>
      <c r="G32" s="209"/>
      <c r="H32" s="90"/>
      <c r="I32" s="91"/>
      <c r="J32" s="91"/>
      <c r="K32" s="256"/>
      <c r="L32" s="257"/>
      <c r="M32" s="92"/>
      <c r="N32" s="93"/>
      <c r="O32" s="76"/>
      <c r="P32" s="77"/>
    </row>
    <row r="33" spans="1:16" ht="45.75" customHeight="1" thickBot="1">
      <c r="A33" s="251" t="s">
        <v>134</v>
      </c>
      <c r="B33" s="251"/>
      <c r="C33" s="251"/>
      <c r="D33" s="251"/>
      <c r="E33" s="94">
        <v>400</v>
      </c>
      <c r="F33" s="258"/>
      <c r="G33" s="258"/>
      <c r="H33" s="95"/>
      <c r="I33" s="96"/>
      <c r="J33" s="96"/>
      <c r="K33" s="259"/>
      <c r="L33" s="260"/>
      <c r="M33" s="97"/>
      <c r="N33" s="98"/>
      <c r="O33" s="99"/>
      <c r="P33" s="100"/>
    </row>
    <row r="34" spans="1:16" ht="23.25" customHeight="1" thickBot="1">
      <c r="A34" s="249" t="s">
        <v>145</v>
      </c>
      <c r="B34" s="249"/>
      <c r="C34" s="249"/>
      <c r="D34" s="249"/>
      <c r="E34" s="16">
        <v>410</v>
      </c>
      <c r="F34" s="209"/>
      <c r="G34" s="209"/>
      <c r="H34" s="90"/>
      <c r="I34" s="91"/>
      <c r="J34" s="91"/>
      <c r="K34" s="256"/>
      <c r="L34" s="257"/>
      <c r="M34" s="92"/>
      <c r="N34" s="93"/>
      <c r="O34" s="76"/>
      <c r="P34" s="77"/>
    </row>
    <row r="35" spans="1:16" ht="15.75" thickBot="1">
      <c r="A35" s="249" t="s">
        <v>135</v>
      </c>
      <c r="B35" s="249"/>
      <c r="C35" s="249"/>
      <c r="D35" s="249"/>
      <c r="E35" s="16">
        <v>420</v>
      </c>
      <c r="F35" s="209"/>
      <c r="G35" s="209"/>
      <c r="H35" s="90"/>
      <c r="I35" s="91"/>
      <c r="J35" s="91"/>
      <c r="K35" s="256"/>
      <c r="L35" s="257"/>
      <c r="M35" s="92"/>
      <c r="N35" s="93"/>
      <c r="O35" s="76"/>
      <c r="P35" s="77"/>
    </row>
    <row r="36" spans="1:16" ht="19.5" thickBot="1">
      <c r="A36" s="251" t="s">
        <v>136</v>
      </c>
      <c r="B36" s="251"/>
      <c r="C36" s="251"/>
      <c r="D36" s="251"/>
      <c r="E36" s="94">
        <v>500</v>
      </c>
      <c r="F36" s="209" t="s">
        <v>112</v>
      </c>
      <c r="G36" s="209"/>
      <c r="H36" s="90"/>
      <c r="I36" s="91"/>
      <c r="J36" s="91"/>
      <c r="K36" s="256"/>
      <c r="L36" s="257"/>
      <c r="M36" s="92"/>
      <c r="N36" s="93"/>
      <c r="O36" s="76"/>
      <c r="P36" s="77"/>
    </row>
    <row r="37" spans="1:16" ht="19.5" thickBot="1">
      <c r="A37" s="251" t="s">
        <v>137</v>
      </c>
      <c r="B37" s="251"/>
      <c r="C37" s="251"/>
      <c r="D37" s="251"/>
      <c r="E37" s="94">
        <v>600</v>
      </c>
      <c r="F37" s="209" t="s">
        <v>112</v>
      </c>
      <c r="G37" s="209"/>
      <c r="H37" s="90"/>
      <c r="I37" s="91"/>
      <c r="J37" s="91"/>
      <c r="K37" s="256"/>
      <c r="L37" s="257"/>
      <c r="M37" s="92"/>
      <c r="N37" s="93"/>
      <c r="O37" s="76"/>
      <c r="P37" s="77"/>
    </row>
  </sheetData>
  <sheetProtection/>
  <mergeCells count="109">
    <mergeCell ref="F35:G35"/>
    <mergeCell ref="K35:L35"/>
    <mergeCell ref="A31:D31"/>
    <mergeCell ref="F31:G31"/>
    <mergeCell ref="F33:G33"/>
    <mergeCell ref="K33:L33"/>
    <mergeCell ref="K31:L31"/>
    <mergeCell ref="A32:D32"/>
    <mergeCell ref="F32:G32"/>
    <mergeCell ref="K32:L32"/>
    <mergeCell ref="A33:D33"/>
    <mergeCell ref="A37:D37"/>
    <mergeCell ref="F37:G37"/>
    <mergeCell ref="K37:L37"/>
    <mergeCell ref="A34:D34"/>
    <mergeCell ref="F34:G34"/>
    <mergeCell ref="K34:L34"/>
    <mergeCell ref="A35:D35"/>
    <mergeCell ref="A36:D36"/>
    <mergeCell ref="F36:G36"/>
    <mergeCell ref="K36:L36"/>
    <mergeCell ref="K27:L27"/>
    <mergeCell ref="A28:D28"/>
    <mergeCell ref="F28:G28"/>
    <mergeCell ref="K28:L28"/>
    <mergeCell ref="K29:L29"/>
    <mergeCell ref="A30:D30"/>
    <mergeCell ref="F30:G30"/>
    <mergeCell ref="K30:L30"/>
    <mergeCell ref="A29:D29"/>
    <mergeCell ref="F29:G29"/>
    <mergeCell ref="A25:D25"/>
    <mergeCell ref="F25:G25"/>
    <mergeCell ref="K25:L25"/>
    <mergeCell ref="A26:D26"/>
    <mergeCell ref="F26:G26"/>
    <mergeCell ref="K26:L26"/>
    <mergeCell ref="A27:D27"/>
    <mergeCell ref="F27:G27"/>
    <mergeCell ref="A23:D23"/>
    <mergeCell ref="F23:G23"/>
    <mergeCell ref="K23:L23"/>
    <mergeCell ref="A24:D24"/>
    <mergeCell ref="F24:G24"/>
    <mergeCell ref="K24:L24"/>
    <mergeCell ref="A21:D21"/>
    <mergeCell ref="F21:G21"/>
    <mergeCell ref="K21:L21"/>
    <mergeCell ref="A22:D22"/>
    <mergeCell ref="F22:G22"/>
    <mergeCell ref="K22:L22"/>
    <mergeCell ref="A19:D19"/>
    <mergeCell ref="F19:G19"/>
    <mergeCell ref="K19:L19"/>
    <mergeCell ref="A20:D20"/>
    <mergeCell ref="F20:G20"/>
    <mergeCell ref="K20:L20"/>
    <mergeCell ref="A17:D17"/>
    <mergeCell ref="F17:G17"/>
    <mergeCell ref="K17:L17"/>
    <mergeCell ref="A18:D18"/>
    <mergeCell ref="F18:G18"/>
    <mergeCell ref="K18:L18"/>
    <mergeCell ref="A15:D15"/>
    <mergeCell ref="F15:G15"/>
    <mergeCell ref="K15:L15"/>
    <mergeCell ref="A16:D16"/>
    <mergeCell ref="F16:G16"/>
    <mergeCell ref="K16:L16"/>
    <mergeCell ref="A13:D13"/>
    <mergeCell ref="F13:G13"/>
    <mergeCell ref="K13:L13"/>
    <mergeCell ref="A14:D14"/>
    <mergeCell ref="F14:G14"/>
    <mergeCell ref="K14:L14"/>
    <mergeCell ref="A11:D11"/>
    <mergeCell ref="F11:G11"/>
    <mergeCell ref="K11:L11"/>
    <mergeCell ref="A12:D12"/>
    <mergeCell ref="F12:G12"/>
    <mergeCell ref="K12:L12"/>
    <mergeCell ref="A9:D9"/>
    <mergeCell ref="F9:G9"/>
    <mergeCell ref="K9:L9"/>
    <mergeCell ref="A10:D10"/>
    <mergeCell ref="F10:G10"/>
    <mergeCell ref="K10:L10"/>
    <mergeCell ref="A7:D7"/>
    <mergeCell ref="F7:G7"/>
    <mergeCell ref="K7:L7"/>
    <mergeCell ref="A8:D8"/>
    <mergeCell ref="F8:G8"/>
    <mergeCell ref="K8:L8"/>
    <mergeCell ref="N4:N5"/>
    <mergeCell ref="O4:P4"/>
    <mergeCell ref="A6:D6"/>
    <mergeCell ref="F6:G6"/>
    <mergeCell ref="K6:L6"/>
    <mergeCell ref="J4:J5"/>
    <mergeCell ref="A1:M1"/>
    <mergeCell ref="A2:D5"/>
    <mergeCell ref="E2:E5"/>
    <mergeCell ref="F2:G5"/>
    <mergeCell ref="H2:P2"/>
    <mergeCell ref="H3:H5"/>
    <mergeCell ref="I3:P3"/>
    <mergeCell ref="I4:I5"/>
    <mergeCell ref="K4:L5"/>
    <mergeCell ref="M4:M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3" sqref="A3:D7"/>
    </sheetView>
  </sheetViews>
  <sheetFormatPr defaultColWidth="9.00390625" defaultRowHeight="12.75"/>
  <cols>
    <col min="5" max="6" width="9.25390625" style="0" bestFit="1" customWidth="1"/>
    <col min="9" max="9" width="16.75390625" style="0" customWidth="1"/>
    <col min="10" max="10" width="13.875" style="0" customWidth="1"/>
    <col min="11" max="11" width="12.25390625" style="0" bestFit="1" customWidth="1"/>
    <col min="13" max="14" width="13.75390625" style="0" bestFit="1" customWidth="1"/>
    <col min="15" max="17" width="9.25390625" style="0" bestFit="1" customWidth="1"/>
  </cols>
  <sheetData>
    <row r="1" spans="1:17" ht="27" customHeight="1">
      <c r="A1" s="261" t="s">
        <v>149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14"/>
      <c r="Q1" s="14"/>
    </row>
    <row r="2" spans="1:17" ht="36" customHeight="1" thickBot="1">
      <c r="A2" s="261" t="s">
        <v>200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4"/>
      <c r="Q2" s="14"/>
    </row>
    <row r="3" spans="1:17" ht="42.75" customHeight="1" thickBot="1">
      <c r="A3" s="263" t="s">
        <v>0</v>
      </c>
      <c r="B3" s="264"/>
      <c r="C3" s="264"/>
      <c r="D3" s="265"/>
      <c r="E3" s="272" t="s">
        <v>1</v>
      </c>
      <c r="F3" s="272" t="s">
        <v>150</v>
      </c>
      <c r="G3" s="275" t="s">
        <v>151</v>
      </c>
      <c r="H3" s="276"/>
      <c r="I3" s="276"/>
      <c r="J3" s="276"/>
      <c r="K3" s="276"/>
      <c r="L3" s="276"/>
      <c r="M3" s="276"/>
      <c r="N3" s="276"/>
      <c r="O3" s="276"/>
      <c r="P3" s="276"/>
      <c r="Q3" s="277"/>
    </row>
    <row r="4" spans="1:17" ht="36" customHeight="1" thickBot="1">
      <c r="A4" s="266"/>
      <c r="B4" s="267"/>
      <c r="C4" s="267"/>
      <c r="D4" s="268"/>
      <c r="E4" s="273"/>
      <c r="F4" s="273"/>
      <c r="G4" s="278" t="s">
        <v>152</v>
      </c>
      <c r="H4" s="279"/>
      <c r="I4" s="279"/>
      <c r="J4" s="280"/>
      <c r="K4" s="285" t="s">
        <v>105</v>
      </c>
      <c r="L4" s="276"/>
      <c r="M4" s="276"/>
      <c r="N4" s="276"/>
      <c r="O4" s="276"/>
      <c r="P4" s="276"/>
      <c r="Q4" s="277"/>
    </row>
    <row r="5" spans="1:17" ht="12.75">
      <c r="A5" s="266"/>
      <c r="B5" s="267"/>
      <c r="C5" s="267"/>
      <c r="D5" s="268"/>
      <c r="E5" s="273"/>
      <c r="F5" s="273"/>
      <c r="G5" s="281"/>
      <c r="H5" s="279"/>
      <c r="I5" s="279"/>
      <c r="J5" s="280"/>
      <c r="K5" s="286" t="s">
        <v>153</v>
      </c>
      <c r="L5" s="287"/>
      <c r="M5" s="287"/>
      <c r="N5" s="288"/>
      <c r="O5" s="286" t="s">
        <v>154</v>
      </c>
      <c r="P5" s="287"/>
      <c r="Q5" s="288"/>
    </row>
    <row r="6" spans="1:17" ht="66.75" customHeight="1" thickBot="1">
      <c r="A6" s="266"/>
      <c r="B6" s="267"/>
      <c r="C6" s="267"/>
      <c r="D6" s="268"/>
      <c r="E6" s="273"/>
      <c r="F6" s="273"/>
      <c r="G6" s="282"/>
      <c r="H6" s="283"/>
      <c r="I6" s="283"/>
      <c r="J6" s="284"/>
      <c r="K6" s="289"/>
      <c r="L6" s="290"/>
      <c r="M6" s="290"/>
      <c r="N6" s="291"/>
      <c r="O6" s="289"/>
      <c r="P6" s="290"/>
      <c r="Q6" s="291"/>
    </row>
    <row r="7" spans="1:17" ht="77.25" thickBot="1">
      <c r="A7" s="269"/>
      <c r="B7" s="270"/>
      <c r="C7" s="270"/>
      <c r="D7" s="271"/>
      <c r="E7" s="274"/>
      <c r="F7" s="274"/>
      <c r="G7" s="292" t="s">
        <v>193</v>
      </c>
      <c r="H7" s="293"/>
      <c r="I7" s="103" t="s">
        <v>194</v>
      </c>
      <c r="J7" s="103" t="s">
        <v>195</v>
      </c>
      <c r="K7" s="292" t="s">
        <v>196</v>
      </c>
      <c r="L7" s="293"/>
      <c r="M7" s="103" t="s">
        <v>197</v>
      </c>
      <c r="N7" s="103" t="s">
        <v>198</v>
      </c>
      <c r="O7" s="102" t="s">
        <v>155</v>
      </c>
      <c r="P7" s="104" t="s">
        <v>156</v>
      </c>
      <c r="Q7" s="104" t="s">
        <v>157</v>
      </c>
    </row>
    <row r="8" spans="1:17" ht="15.75" thickBot="1">
      <c r="A8" s="294">
        <v>1</v>
      </c>
      <c r="B8" s="295"/>
      <c r="C8" s="295"/>
      <c r="D8" s="296"/>
      <c r="E8" s="105">
        <v>2</v>
      </c>
      <c r="F8" s="65">
        <v>3</v>
      </c>
      <c r="G8" s="275">
        <v>4</v>
      </c>
      <c r="H8" s="277"/>
      <c r="I8" s="106">
        <v>5</v>
      </c>
      <c r="J8" s="68">
        <v>6</v>
      </c>
      <c r="K8" s="285">
        <v>7</v>
      </c>
      <c r="L8" s="277"/>
      <c r="M8" s="106">
        <v>8</v>
      </c>
      <c r="N8" s="106">
        <v>9</v>
      </c>
      <c r="O8" s="101">
        <v>10</v>
      </c>
      <c r="P8" s="107">
        <v>11</v>
      </c>
      <c r="Q8" s="38">
        <v>12</v>
      </c>
    </row>
    <row r="9" spans="1:17" ht="44.25" customHeight="1" thickBot="1">
      <c r="A9" s="294" t="s">
        <v>158</v>
      </c>
      <c r="B9" s="295"/>
      <c r="C9" s="295"/>
      <c r="D9" s="296"/>
      <c r="E9" s="108" t="s">
        <v>159</v>
      </c>
      <c r="F9" s="65" t="s">
        <v>112</v>
      </c>
      <c r="G9" s="297">
        <f>K9</f>
        <v>3820424.46</v>
      </c>
      <c r="H9" s="298"/>
      <c r="I9" s="66">
        <f>M9</f>
        <v>3052301.72</v>
      </c>
      <c r="J9" s="66">
        <f>N9</f>
        <v>2691897.73</v>
      </c>
      <c r="K9" s="299">
        <v>3820424.46</v>
      </c>
      <c r="L9" s="300"/>
      <c r="M9" s="66">
        <v>3052301.72</v>
      </c>
      <c r="N9" s="66">
        <v>2691897.73</v>
      </c>
      <c r="O9" s="67"/>
      <c r="P9" s="107"/>
      <c r="Q9" s="38"/>
    </row>
    <row r="10" spans="1:17" ht="76.5" customHeight="1" thickBot="1">
      <c r="A10" s="294" t="s">
        <v>160</v>
      </c>
      <c r="B10" s="295"/>
      <c r="C10" s="295"/>
      <c r="D10" s="296"/>
      <c r="E10" s="108" t="s">
        <v>161</v>
      </c>
      <c r="F10" s="65" t="s">
        <v>112</v>
      </c>
      <c r="G10" s="297">
        <f>K10</f>
        <v>0</v>
      </c>
      <c r="H10" s="298"/>
      <c r="I10" s="66">
        <f>M10</f>
        <v>0</v>
      </c>
      <c r="J10" s="66">
        <f>N10</f>
        <v>0</v>
      </c>
      <c r="K10" s="299"/>
      <c r="L10" s="300"/>
      <c r="M10" s="66"/>
      <c r="N10" s="66"/>
      <c r="O10" s="67"/>
      <c r="P10" s="107"/>
      <c r="Q10" s="38"/>
    </row>
    <row r="11" spans="1:17" ht="15.75" thickBot="1">
      <c r="A11" s="294"/>
      <c r="B11" s="295"/>
      <c r="C11" s="295"/>
      <c r="D11" s="296"/>
      <c r="E11" s="108"/>
      <c r="F11" s="65"/>
      <c r="G11" s="297"/>
      <c r="H11" s="298"/>
      <c r="I11" s="66"/>
      <c r="J11" s="66"/>
      <c r="K11" s="299"/>
      <c r="L11" s="300"/>
      <c r="M11" s="66"/>
      <c r="N11" s="66"/>
      <c r="O11" s="67"/>
      <c r="P11" s="107"/>
      <c r="Q11" s="38"/>
    </row>
    <row r="12" spans="1:17" ht="39.75" customHeight="1" thickBot="1">
      <c r="A12" s="294" t="s">
        <v>162</v>
      </c>
      <c r="B12" s="295"/>
      <c r="C12" s="295"/>
      <c r="D12" s="296"/>
      <c r="E12" s="108" t="s">
        <v>163</v>
      </c>
      <c r="F12" s="65"/>
      <c r="G12" s="297">
        <f>K12</f>
        <v>3820424.46</v>
      </c>
      <c r="H12" s="298"/>
      <c r="I12" s="66">
        <f>M12</f>
        <v>3052301.72</v>
      </c>
      <c r="J12" s="66">
        <f>N12</f>
        <v>2691897.73</v>
      </c>
      <c r="K12" s="299">
        <f>K9-K10</f>
        <v>3820424.46</v>
      </c>
      <c r="L12" s="300"/>
      <c r="M12" s="66">
        <f>M9-M10</f>
        <v>3052301.72</v>
      </c>
      <c r="N12" s="66">
        <f>N9-N10</f>
        <v>2691897.73</v>
      </c>
      <c r="O12" s="67"/>
      <c r="P12" s="107"/>
      <c r="Q12" s="38"/>
    </row>
    <row r="13" spans="1:17" ht="15.75" thickBot="1">
      <c r="A13" s="301" t="s">
        <v>2</v>
      </c>
      <c r="B13" s="302"/>
      <c r="C13" s="302"/>
      <c r="D13" s="303"/>
      <c r="E13" s="108"/>
      <c r="F13" s="65"/>
      <c r="G13" s="297"/>
      <c r="H13" s="298"/>
      <c r="I13" s="66"/>
      <c r="J13" s="66"/>
      <c r="K13" s="299"/>
      <c r="L13" s="300"/>
      <c r="M13" s="66"/>
      <c r="N13" s="66"/>
      <c r="O13" s="67"/>
      <c r="P13" s="107"/>
      <c r="Q13" s="38"/>
    </row>
    <row r="14" spans="1:17" ht="15">
      <c r="A14" s="304" t="s">
        <v>167</v>
      </c>
      <c r="B14" s="304"/>
      <c r="C14" s="304"/>
      <c r="D14" s="304"/>
      <c r="E14" s="109"/>
      <c r="F14" s="110"/>
      <c r="G14" s="305">
        <f aca="true" t="shared" si="0" ref="G14:G20">K14</f>
        <v>0</v>
      </c>
      <c r="H14" s="306"/>
      <c r="I14" s="114">
        <f>M14</f>
        <v>0</v>
      </c>
      <c r="J14" s="114">
        <f>N14</f>
        <v>0</v>
      </c>
      <c r="K14" s="307">
        <v>0</v>
      </c>
      <c r="L14" s="308"/>
      <c r="M14" s="114">
        <v>0</v>
      </c>
      <c r="N14" s="114">
        <v>0</v>
      </c>
      <c r="O14" s="114"/>
      <c r="P14" s="111"/>
      <c r="Q14" s="111"/>
    </row>
    <row r="15" spans="1:17" ht="15">
      <c r="A15" s="309" t="s">
        <v>168</v>
      </c>
      <c r="B15" s="309"/>
      <c r="C15" s="309"/>
      <c r="D15" s="309"/>
      <c r="E15" s="109"/>
      <c r="F15" s="110"/>
      <c r="G15" s="305">
        <f t="shared" si="0"/>
        <v>670578.75</v>
      </c>
      <c r="H15" s="306"/>
      <c r="I15" s="114">
        <f aca="true" t="shared" si="1" ref="I15:J20">M15</f>
        <v>224448.7</v>
      </c>
      <c r="J15" s="114">
        <f t="shared" si="1"/>
        <v>0</v>
      </c>
      <c r="K15" s="307">
        <v>670578.75</v>
      </c>
      <c r="L15" s="308"/>
      <c r="M15" s="114">
        <v>224448.7</v>
      </c>
      <c r="N15" s="114">
        <v>0</v>
      </c>
      <c r="O15" s="114"/>
      <c r="P15" s="111"/>
      <c r="Q15" s="111"/>
    </row>
    <row r="16" spans="1:17" ht="35.25" customHeight="1">
      <c r="A16" s="309" t="s">
        <v>169</v>
      </c>
      <c r="B16" s="309"/>
      <c r="C16" s="309"/>
      <c r="D16" s="309"/>
      <c r="E16" s="109"/>
      <c r="F16" s="110"/>
      <c r="G16" s="305">
        <f t="shared" si="0"/>
        <v>153111.13</v>
      </c>
      <c r="H16" s="306"/>
      <c r="I16" s="114">
        <f t="shared" si="1"/>
        <v>50316.92999999999</v>
      </c>
      <c r="J16" s="114">
        <f t="shared" si="1"/>
        <v>0</v>
      </c>
      <c r="K16" s="307">
        <f>52961.68+100149.45</f>
        <v>153111.13</v>
      </c>
      <c r="L16" s="308"/>
      <c r="M16" s="114">
        <f>17404.8+32912.13</f>
        <v>50316.92999999999</v>
      </c>
      <c r="N16" s="114">
        <v>0</v>
      </c>
      <c r="O16" s="114"/>
      <c r="P16" s="111"/>
      <c r="Q16" s="111"/>
    </row>
    <row r="17" spans="1:17" ht="15">
      <c r="A17" s="309" t="s">
        <v>170</v>
      </c>
      <c r="B17" s="309"/>
      <c r="C17" s="309"/>
      <c r="D17" s="309"/>
      <c r="E17" s="109"/>
      <c r="F17" s="110"/>
      <c r="G17" s="305">
        <f t="shared" si="0"/>
        <v>304836.85</v>
      </c>
      <c r="H17" s="306"/>
      <c r="I17" s="114">
        <f t="shared" si="1"/>
        <v>85638.36</v>
      </c>
      <c r="J17" s="114">
        <f t="shared" si="1"/>
        <v>0</v>
      </c>
      <c r="K17" s="307">
        <v>304836.85</v>
      </c>
      <c r="L17" s="308"/>
      <c r="M17" s="114">
        <v>85638.36</v>
      </c>
      <c r="N17" s="114">
        <v>0</v>
      </c>
      <c r="O17" s="114"/>
      <c r="P17" s="111"/>
      <c r="Q17" s="111"/>
    </row>
    <row r="18" spans="1:17" ht="57" customHeight="1">
      <c r="A18" s="310" t="s">
        <v>164</v>
      </c>
      <c r="B18" s="310"/>
      <c r="C18" s="310"/>
      <c r="D18" s="310"/>
      <c r="E18" s="112"/>
      <c r="F18" s="110"/>
      <c r="G18" s="305">
        <f t="shared" si="0"/>
        <v>2000000</v>
      </c>
      <c r="H18" s="306"/>
      <c r="I18" s="114">
        <f t="shared" si="1"/>
        <v>2000000</v>
      </c>
      <c r="J18" s="114">
        <f t="shared" si="1"/>
        <v>2000000</v>
      </c>
      <c r="K18" s="307">
        <v>2000000</v>
      </c>
      <c r="L18" s="308"/>
      <c r="M18" s="114">
        <v>2000000</v>
      </c>
      <c r="N18" s="114">
        <v>2000000</v>
      </c>
      <c r="O18" s="114"/>
      <c r="P18" s="113"/>
      <c r="Q18" s="113"/>
    </row>
    <row r="19" spans="1:17" ht="57" customHeight="1">
      <c r="A19" s="310" t="s">
        <v>165</v>
      </c>
      <c r="B19" s="310"/>
      <c r="C19" s="310"/>
      <c r="D19" s="310"/>
      <c r="E19" s="112"/>
      <c r="F19" s="110"/>
      <c r="G19" s="305">
        <f t="shared" si="0"/>
        <v>442146.69999999995</v>
      </c>
      <c r="H19" s="306"/>
      <c r="I19" s="114">
        <f t="shared" si="1"/>
        <v>691897.73</v>
      </c>
      <c r="J19" s="114">
        <f t="shared" si="1"/>
        <v>691897.73</v>
      </c>
      <c r="K19" s="307">
        <f>K12-K14-K15-K16-K17-K18-K20</f>
        <v>442146.69999999995</v>
      </c>
      <c r="L19" s="308"/>
      <c r="M19" s="114">
        <f>M12-M14-M15-M16-M17-M18-M20</f>
        <v>691897.73</v>
      </c>
      <c r="N19" s="114">
        <f>N12-N14-N15-N16-N17-N18-N20</f>
        <v>691897.73</v>
      </c>
      <c r="O19" s="114"/>
      <c r="P19" s="113"/>
      <c r="Q19" s="113"/>
    </row>
    <row r="20" spans="1:17" ht="18.75">
      <c r="A20" s="310" t="s">
        <v>166</v>
      </c>
      <c r="B20" s="311"/>
      <c r="C20" s="311"/>
      <c r="D20" s="311"/>
      <c r="E20" s="112"/>
      <c r="F20" s="110"/>
      <c r="G20" s="305">
        <f t="shared" si="0"/>
        <v>249751.03</v>
      </c>
      <c r="H20" s="306"/>
      <c r="I20" s="114">
        <f t="shared" si="1"/>
        <v>0</v>
      </c>
      <c r="J20" s="114">
        <f t="shared" si="1"/>
        <v>0</v>
      </c>
      <c r="K20" s="308">
        <v>249751.03</v>
      </c>
      <c r="L20" s="308"/>
      <c r="M20" s="114"/>
      <c r="N20" s="114"/>
      <c r="O20" s="114"/>
      <c r="P20" s="113"/>
      <c r="Q20" s="113"/>
    </row>
    <row r="23" ht="12.75">
      <c r="K23" s="118"/>
    </row>
  </sheetData>
  <sheetProtection/>
  <mergeCells count="51">
    <mergeCell ref="A20:D20"/>
    <mergeCell ref="G20:H20"/>
    <mergeCell ref="K20:L20"/>
    <mergeCell ref="A18:D18"/>
    <mergeCell ref="G18:H18"/>
    <mergeCell ref="K18:L18"/>
    <mergeCell ref="A19:D19"/>
    <mergeCell ref="G19:H19"/>
    <mergeCell ref="K19:L19"/>
    <mergeCell ref="A16:D16"/>
    <mergeCell ref="G16:H16"/>
    <mergeCell ref="K16:L16"/>
    <mergeCell ref="A17:D17"/>
    <mergeCell ref="G17:H17"/>
    <mergeCell ref="K17:L17"/>
    <mergeCell ref="A14:D14"/>
    <mergeCell ref="G14:H14"/>
    <mergeCell ref="K14:L14"/>
    <mergeCell ref="A15:D15"/>
    <mergeCell ref="G15:H15"/>
    <mergeCell ref="K15:L15"/>
    <mergeCell ref="A12:D12"/>
    <mergeCell ref="G12:H12"/>
    <mergeCell ref="K12:L12"/>
    <mergeCell ref="A13:D13"/>
    <mergeCell ref="G13:H13"/>
    <mergeCell ref="K13:L13"/>
    <mergeCell ref="A10:D10"/>
    <mergeCell ref="G10:H10"/>
    <mergeCell ref="K10:L10"/>
    <mergeCell ref="A11:D11"/>
    <mergeCell ref="G11:H11"/>
    <mergeCell ref="K11:L11"/>
    <mergeCell ref="G7:H7"/>
    <mergeCell ref="K7:L7"/>
    <mergeCell ref="A8:D8"/>
    <mergeCell ref="G8:H8"/>
    <mergeCell ref="K8:L8"/>
    <mergeCell ref="A9:D9"/>
    <mergeCell ref="G9:H9"/>
    <mergeCell ref="K9:L9"/>
    <mergeCell ref="A1:O1"/>
    <mergeCell ref="A2:O2"/>
    <mergeCell ref="A3:D7"/>
    <mergeCell ref="E3:E7"/>
    <mergeCell ref="F3:F7"/>
    <mergeCell ref="G3:Q3"/>
    <mergeCell ref="G4:J6"/>
    <mergeCell ref="K4:Q4"/>
    <mergeCell ref="K5:N6"/>
    <mergeCell ref="O5:Q6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3" sqref="A3:I3"/>
    </sheetView>
  </sheetViews>
  <sheetFormatPr defaultColWidth="9.00390625" defaultRowHeight="12.75"/>
  <cols>
    <col min="9" max="9" width="16.625" style="0" customWidth="1"/>
  </cols>
  <sheetData>
    <row r="1" spans="1:15" s="14" customFormat="1" ht="18.75" customHeight="1">
      <c r="A1" s="313" t="s">
        <v>91</v>
      </c>
      <c r="B1" s="313"/>
      <c r="C1" s="313"/>
      <c r="D1" s="313"/>
      <c r="E1" s="313"/>
      <c r="F1" s="313"/>
      <c r="G1" s="313"/>
      <c r="H1" s="313"/>
      <c r="I1" s="313"/>
      <c r="J1" s="18"/>
      <c r="K1" s="18"/>
      <c r="L1" s="18"/>
      <c r="M1" s="19"/>
      <c r="N1" s="19"/>
      <c r="O1" s="19"/>
    </row>
    <row r="2" spans="1:15" s="14" customFormat="1" ht="18.75" customHeight="1">
      <c r="A2" s="314" t="s">
        <v>186</v>
      </c>
      <c r="B2" s="314"/>
      <c r="C2" s="314"/>
      <c r="D2" s="314"/>
      <c r="E2" s="314"/>
      <c r="F2" s="314"/>
      <c r="G2" s="314"/>
      <c r="H2" s="314"/>
      <c r="I2" s="314"/>
      <c r="J2" s="36"/>
      <c r="K2" s="36"/>
      <c r="L2" s="36"/>
      <c r="M2" s="19"/>
      <c r="N2" s="19"/>
      <c r="O2" s="19"/>
    </row>
    <row r="3" spans="1:15" s="14" customFormat="1" ht="19.5" customHeight="1" thickBot="1">
      <c r="A3" s="315" t="s">
        <v>29</v>
      </c>
      <c r="B3" s="315"/>
      <c r="C3" s="315"/>
      <c r="D3" s="315"/>
      <c r="E3" s="315"/>
      <c r="F3" s="315"/>
      <c r="G3" s="315"/>
      <c r="H3" s="315"/>
      <c r="I3" s="315"/>
      <c r="J3" s="36"/>
      <c r="K3" s="36"/>
      <c r="L3" s="36"/>
      <c r="M3" s="19"/>
      <c r="N3" s="19"/>
      <c r="O3" s="19"/>
    </row>
    <row r="4" spans="1:15" s="14" customFormat="1" ht="30.75" thickBot="1">
      <c r="A4" s="234" t="s">
        <v>0</v>
      </c>
      <c r="B4" s="235"/>
      <c r="C4" s="235"/>
      <c r="D4" s="236"/>
      <c r="E4" s="15" t="s">
        <v>1</v>
      </c>
      <c r="F4" s="235" t="s">
        <v>75</v>
      </c>
      <c r="G4" s="312"/>
      <c r="H4" s="312"/>
      <c r="I4" s="239"/>
      <c r="J4" s="20"/>
      <c r="K4" s="19"/>
      <c r="L4" s="20"/>
      <c r="M4" s="19"/>
      <c r="N4" s="19"/>
      <c r="O4" s="19"/>
    </row>
    <row r="5" spans="1:15" s="14" customFormat="1" ht="15.75" thickBot="1">
      <c r="A5" s="213">
        <v>1</v>
      </c>
      <c r="B5" s="254"/>
      <c r="C5" s="254"/>
      <c r="D5" s="254"/>
      <c r="E5" s="16">
        <v>2</v>
      </c>
      <c r="F5" s="235">
        <v>3</v>
      </c>
      <c r="G5" s="316"/>
      <c r="H5" s="316"/>
      <c r="I5" s="317"/>
      <c r="J5" s="20"/>
      <c r="K5" s="19"/>
      <c r="L5" s="20"/>
      <c r="M5" s="19"/>
      <c r="N5" s="19"/>
      <c r="O5" s="19"/>
    </row>
    <row r="6" spans="1:15" s="14" customFormat="1" ht="15.75" thickBot="1">
      <c r="A6" s="318" t="s">
        <v>3</v>
      </c>
      <c r="B6" s="319"/>
      <c r="C6" s="319"/>
      <c r="D6" s="319"/>
      <c r="E6" s="21" t="s">
        <v>30</v>
      </c>
      <c r="F6" s="235"/>
      <c r="G6" s="316"/>
      <c r="H6" s="316"/>
      <c r="I6" s="317"/>
      <c r="J6" s="20"/>
      <c r="K6" s="19"/>
      <c r="L6" s="20"/>
      <c r="M6" s="19"/>
      <c r="N6" s="19"/>
      <c r="O6" s="19"/>
    </row>
    <row r="7" spans="1:15" s="14" customFormat="1" ht="15.75" thickBot="1">
      <c r="A7" s="318" t="s">
        <v>4</v>
      </c>
      <c r="B7" s="319"/>
      <c r="C7" s="319"/>
      <c r="D7" s="319"/>
      <c r="E7" s="21" t="s">
        <v>31</v>
      </c>
      <c r="F7" s="235"/>
      <c r="G7" s="316"/>
      <c r="H7" s="316"/>
      <c r="I7" s="317"/>
      <c r="J7" s="20"/>
      <c r="K7" s="19"/>
      <c r="L7" s="20"/>
      <c r="M7" s="19"/>
      <c r="N7" s="19"/>
      <c r="O7" s="19"/>
    </row>
    <row r="8" spans="1:15" s="14" customFormat="1" ht="15.75" thickBot="1">
      <c r="A8" s="318" t="s">
        <v>5</v>
      </c>
      <c r="B8" s="319"/>
      <c r="C8" s="319"/>
      <c r="D8" s="319"/>
      <c r="E8" s="21" t="s">
        <v>32</v>
      </c>
      <c r="F8" s="235"/>
      <c r="G8" s="316"/>
      <c r="H8" s="316"/>
      <c r="I8" s="317"/>
      <c r="J8" s="20"/>
      <c r="K8" s="19"/>
      <c r="L8" s="20"/>
      <c r="M8" s="19"/>
      <c r="N8" s="19"/>
      <c r="O8" s="19"/>
    </row>
    <row r="9" spans="1:15" s="14" customFormat="1" ht="15.75" thickBot="1">
      <c r="A9" s="318"/>
      <c r="B9" s="319"/>
      <c r="C9" s="319"/>
      <c r="D9" s="319"/>
      <c r="E9" s="21"/>
      <c r="F9" s="235"/>
      <c r="G9" s="316"/>
      <c r="H9" s="316"/>
      <c r="I9" s="317"/>
      <c r="J9" s="20"/>
      <c r="K9" s="19"/>
      <c r="L9" s="20"/>
      <c r="M9" s="19"/>
      <c r="N9" s="19"/>
      <c r="O9" s="19"/>
    </row>
    <row r="10" spans="1:15" s="14" customFormat="1" ht="15.75" thickBot="1">
      <c r="A10" s="318" t="s">
        <v>6</v>
      </c>
      <c r="B10" s="319"/>
      <c r="C10" s="319"/>
      <c r="D10" s="319"/>
      <c r="E10" s="21" t="s">
        <v>33</v>
      </c>
      <c r="F10" s="235"/>
      <c r="G10" s="316"/>
      <c r="H10" s="316"/>
      <c r="I10" s="317"/>
      <c r="J10" s="20"/>
      <c r="K10" s="19"/>
      <c r="L10" s="20"/>
      <c r="M10" s="19"/>
      <c r="N10" s="19"/>
      <c r="O10" s="19"/>
    </row>
    <row r="11" spans="1:15" s="14" customFormat="1" ht="15">
      <c r="A11" s="22"/>
      <c r="B11" s="22"/>
      <c r="C11" s="22"/>
      <c r="D11" s="22"/>
      <c r="E11" s="23"/>
      <c r="F11" s="24"/>
      <c r="G11" s="17"/>
      <c r="H11" s="17"/>
      <c r="I11" s="17"/>
      <c r="J11" s="20"/>
      <c r="K11" s="19"/>
      <c r="L11" s="20"/>
      <c r="M11" s="19"/>
      <c r="N11" s="19"/>
      <c r="O11" s="19"/>
    </row>
    <row r="12" spans="1:15" s="14" customFormat="1" ht="23.25" customHeight="1" thickBot="1">
      <c r="A12" s="320" t="s">
        <v>7</v>
      </c>
      <c r="B12" s="321"/>
      <c r="C12" s="321"/>
      <c r="D12" s="321"/>
      <c r="E12" s="321"/>
      <c r="F12" s="321"/>
      <c r="G12" s="321"/>
      <c r="H12" s="321"/>
      <c r="I12" s="321"/>
      <c r="J12" s="321"/>
      <c r="K12" s="19"/>
      <c r="L12" s="20"/>
      <c r="M12" s="19"/>
      <c r="N12" s="19"/>
      <c r="O12" s="19"/>
    </row>
    <row r="13" spans="1:15" s="14" customFormat="1" ht="36.75" customHeight="1" thickBot="1">
      <c r="A13" s="234" t="s">
        <v>0</v>
      </c>
      <c r="B13" s="235"/>
      <c r="C13" s="235"/>
      <c r="D13" s="236"/>
      <c r="E13" s="15" t="s">
        <v>1</v>
      </c>
      <c r="F13" s="235" t="s">
        <v>76</v>
      </c>
      <c r="G13" s="312"/>
      <c r="H13" s="312"/>
      <c r="I13" s="239"/>
      <c r="J13" s="20"/>
      <c r="K13" s="19"/>
      <c r="L13" s="20"/>
      <c r="M13" s="19"/>
      <c r="N13" s="19"/>
      <c r="O13" s="19"/>
    </row>
    <row r="14" spans="1:15" s="14" customFormat="1" ht="33" customHeight="1" thickBot="1">
      <c r="A14" s="213">
        <v>1</v>
      </c>
      <c r="B14" s="254"/>
      <c r="C14" s="254"/>
      <c r="D14" s="254"/>
      <c r="E14" s="16">
        <v>2</v>
      </c>
      <c r="F14" s="235">
        <v>3</v>
      </c>
      <c r="G14" s="316"/>
      <c r="H14" s="316"/>
      <c r="I14" s="317"/>
      <c r="J14" s="20"/>
      <c r="K14" s="19"/>
      <c r="L14" s="20"/>
      <c r="M14" s="19"/>
      <c r="N14" s="19"/>
      <c r="O14" s="19"/>
    </row>
    <row r="15" spans="1:15" s="14" customFormat="1" ht="23.25" customHeight="1" thickBot="1">
      <c r="A15" s="318" t="s">
        <v>77</v>
      </c>
      <c r="B15" s="319"/>
      <c r="C15" s="319"/>
      <c r="D15" s="319"/>
      <c r="E15" s="21" t="s">
        <v>30</v>
      </c>
      <c r="F15" s="323"/>
      <c r="G15" s="324"/>
      <c r="H15" s="324"/>
      <c r="I15" s="325"/>
      <c r="J15" s="20"/>
      <c r="K15" s="19"/>
      <c r="L15" s="20"/>
      <c r="M15" s="19"/>
      <c r="N15" s="19"/>
      <c r="O15" s="19"/>
    </row>
    <row r="16" spans="1:15" s="14" customFormat="1" ht="75.75" customHeight="1" thickBot="1">
      <c r="A16" s="318" t="s">
        <v>78</v>
      </c>
      <c r="B16" s="319"/>
      <c r="C16" s="319"/>
      <c r="D16" s="319"/>
      <c r="E16" s="21" t="s">
        <v>31</v>
      </c>
      <c r="F16" s="235"/>
      <c r="G16" s="316"/>
      <c r="H16" s="316"/>
      <c r="I16" s="317"/>
      <c r="J16" s="20"/>
      <c r="K16" s="19"/>
      <c r="L16" s="20"/>
      <c r="M16" s="19"/>
      <c r="N16" s="19"/>
      <c r="O16" s="19"/>
    </row>
    <row r="17" spans="1:15" s="14" customFormat="1" ht="50.25" customHeight="1" thickBot="1">
      <c r="A17" s="318" t="s">
        <v>79</v>
      </c>
      <c r="B17" s="319"/>
      <c r="C17" s="319"/>
      <c r="D17" s="319"/>
      <c r="E17" s="21" t="s">
        <v>32</v>
      </c>
      <c r="F17" s="235"/>
      <c r="G17" s="316"/>
      <c r="H17" s="316"/>
      <c r="I17" s="317"/>
      <c r="J17" s="20"/>
      <c r="K17" s="19"/>
      <c r="L17" s="20"/>
      <c r="M17" s="19"/>
      <c r="N17" s="19"/>
      <c r="O17" s="19"/>
    </row>
    <row r="18" spans="1:12" s="14" customFormat="1" ht="12.75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</row>
    <row r="19" spans="1:12" s="14" customFormat="1" ht="15">
      <c r="A19" s="328"/>
      <c r="B19" s="328"/>
      <c r="C19" s="328"/>
      <c r="D19" s="27"/>
      <c r="E19" s="27"/>
      <c r="F19" s="27"/>
      <c r="G19" s="27"/>
      <c r="H19" s="27"/>
      <c r="I19" s="28"/>
      <c r="J19" s="28"/>
      <c r="K19" s="25"/>
      <c r="L19" s="25"/>
    </row>
    <row r="20" spans="1:10" s="14" customFormat="1" ht="15">
      <c r="A20" s="22"/>
      <c r="B20" s="22"/>
      <c r="C20" s="22"/>
      <c r="D20" s="32"/>
      <c r="E20" s="32"/>
      <c r="F20" s="327"/>
      <c r="G20" s="327"/>
      <c r="H20" s="327"/>
      <c r="I20" s="22"/>
      <c r="J20" s="22"/>
    </row>
    <row r="21" spans="1:10" s="14" customFormat="1" ht="15">
      <c r="A21" s="31"/>
      <c r="B21" s="31"/>
      <c r="C21" s="320"/>
      <c r="D21" s="320"/>
      <c r="E21" s="31"/>
      <c r="F21" s="320"/>
      <c r="G21" s="320"/>
      <c r="H21" s="33"/>
      <c r="I21" s="327"/>
      <c r="J21" s="327"/>
    </row>
    <row r="22" spans="1:10" s="14" customFormat="1" ht="15" customHeight="1">
      <c r="A22" s="328"/>
      <c r="B22" s="328"/>
      <c r="C22" s="328"/>
      <c r="D22" s="27"/>
      <c r="E22" s="27"/>
      <c r="F22" s="27"/>
      <c r="G22" s="27"/>
      <c r="H22" s="27"/>
      <c r="I22" s="29"/>
      <c r="J22" s="29"/>
    </row>
    <row r="23" spans="1:10" s="14" customFormat="1" ht="15" customHeight="1">
      <c r="A23" s="22"/>
      <c r="B23" s="22"/>
      <c r="C23" s="32"/>
      <c r="D23" s="34"/>
      <c r="E23" s="34"/>
      <c r="F23" s="327"/>
      <c r="G23" s="327"/>
      <c r="H23" s="327"/>
      <c r="I23" s="322"/>
      <c r="J23" s="322"/>
    </row>
    <row r="24" spans="1:10" s="14" customFormat="1" ht="30" customHeight="1">
      <c r="A24" s="326"/>
      <c r="B24" s="326"/>
      <c r="C24" s="326"/>
      <c r="D24" s="326"/>
      <c r="E24" s="326"/>
      <c r="F24" s="27"/>
      <c r="G24" s="27"/>
      <c r="H24" s="27"/>
      <c r="I24" s="29"/>
      <c r="J24" s="30"/>
    </row>
  </sheetData>
  <sheetProtection/>
  <mergeCells count="37">
    <mergeCell ref="A24:E24"/>
    <mergeCell ref="C21:D21"/>
    <mergeCell ref="F21:G21"/>
    <mergeCell ref="I21:J21"/>
    <mergeCell ref="A22:C22"/>
    <mergeCell ref="A17:D17"/>
    <mergeCell ref="F17:I17"/>
    <mergeCell ref="A19:C19"/>
    <mergeCell ref="F20:H20"/>
    <mergeCell ref="F23:H23"/>
    <mergeCell ref="I23:J23"/>
    <mergeCell ref="A14:D14"/>
    <mergeCell ref="F14:I14"/>
    <mergeCell ref="A15:D15"/>
    <mergeCell ref="F15:I15"/>
    <mergeCell ref="A16:D16"/>
    <mergeCell ref="F16:I16"/>
    <mergeCell ref="A9:D9"/>
    <mergeCell ref="F9:I9"/>
    <mergeCell ref="A10:D10"/>
    <mergeCell ref="F10:I10"/>
    <mergeCell ref="A12:J12"/>
    <mergeCell ref="A13:D13"/>
    <mergeCell ref="F13:I13"/>
    <mergeCell ref="A6:D6"/>
    <mergeCell ref="F6:I6"/>
    <mergeCell ref="A7:D7"/>
    <mergeCell ref="F7:I7"/>
    <mergeCell ref="A8:D8"/>
    <mergeCell ref="F8:I8"/>
    <mergeCell ref="A4:D4"/>
    <mergeCell ref="F4:I4"/>
    <mergeCell ref="A1:I1"/>
    <mergeCell ref="A2:I2"/>
    <mergeCell ref="A3:I3"/>
    <mergeCell ref="A5:D5"/>
    <mergeCell ref="F5:I5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[Э] Юфкина Н.А.</cp:lastModifiedBy>
  <cp:lastPrinted>2018-12-27T02:27:42Z</cp:lastPrinted>
  <dcterms:created xsi:type="dcterms:W3CDTF">2016-11-15T11:35:14Z</dcterms:created>
  <dcterms:modified xsi:type="dcterms:W3CDTF">2019-01-05T06:33:04Z</dcterms:modified>
  <cp:category/>
  <cp:version/>
  <cp:contentType/>
  <cp:contentStatus/>
</cp:coreProperties>
</file>